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2-. Informacion Presupuestal\03-. Diciembre 2024\"/>
    </mc:Choice>
  </mc:AlternateContent>
  <xr:revisionPtr revIDLastSave="0" documentId="8_{757ACCA3-5EF8-4943-A5FB-26A328E2E26B}" xr6:coauthVersionLast="46" xr6:coauthVersionMax="46" xr10:uidLastSave="{00000000-0000-0000-0000-000000000000}"/>
  <bookViews>
    <workbookView xWindow="-120" yWindow="-120" windowWidth="24240" windowHeight="13020" xr2:uid="{E96C87C1-8852-47ED-BD54-0B5B24C36A8B}"/>
  </bookViews>
  <sheets>
    <sheet name="EAI" sheetId="1" r:id="rId1"/>
  </sheets>
  <externalReferences>
    <externalReference r:id="rId2"/>
    <externalReference r:id="rId3"/>
  </externalReferences>
  <definedNames>
    <definedName name="_xlnm.Print_Area" localSheetId="0">EAI!$C$2:$I$45</definedName>
    <definedName name="URES">[2]URES!$A$2:$E$163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9" i="1"/>
  <c r="E9" i="1"/>
  <c r="F9" i="1"/>
  <c r="F19" i="1" s="1"/>
  <c r="G9" i="1"/>
  <c r="H9" i="1"/>
  <c r="I9" i="1"/>
  <c r="I19" i="1" s="1"/>
  <c r="D10" i="1"/>
  <c r="E10" i="1"/>
  <c r="F10" i="1"/>
  <c r="G10" i="1"/>
  <c r="H10" i="1"/>
  <c r="I10" i="1"/>
  <c r="D11" i="1"/>
  <c r="E11" i="1"/>
  <c r="F11" i="1"/>
  <c r="G11" i="1"/>
  <c r="H11" i="1"/>
  <c r="I11" i="1"/>
  <c r="D12" i="1"/>
  <c r="E12" i="1"/>
  <c r="F12" i="1"/>
  <c r="G12" i="1"/>
  <c r="H12" i="1"/>
  <c r="I12" i="1"/>
  <c r="D13" i="1"/>
  <c r="E13" i="1"/>
  <c r="F13" i="1"/>
  <c r="G13" i="1"/>
  <c r="K13" i="1" s="1"/>
  <c r="H13" i="1"/>
  <c r="I13" i="1"/>
  <c r="J13" i="1"/>
  <c r="D14" i="1"/>
  <c r="I14" i="1" s="1"/>
  <c r="E14" i="1"/>
  <c r="G14" i="1"/>
  <c r="H14" i="1"/>
  <c r="D15" i="1"/>
  <c r="I15" i="1" s="1"/>
  <c r="E15" i="1"/>
  <c r="G15" i="1"/>
  <c r="H15" i="1"/>
  <c r="J15" i="1"/>
  <c r="K15" i="1"/>
  <c r="D16" i="1"/>
  <c r="E16" i="1"/>
  <c r="F16" i="1" s="1"/>
  <c r="G16" i="1"/>
  <c r="H16" i="1"/>
  <c r="I16" i="1"/>
  <c r="J16" i="1"/>
  <c r="K16" i="1"/>
  <c r="D17" i="1"/>
  <c r="E17" i="1"/>
  <c r="F17" i="1"/>
  <c r="G17" i="1"/>
  <c r="K17" i="1" s="1"/>
  <c r="H17" i="1"/>
  <c r="I17" i="1"/>
  <c r="J17" i="1"/>
  <c r="D18" i="1"/>
  <c r="I18" i="1" s="1"/>
  <c r="E18" i="1"/>
  <c r="G18" i="1"/>
  <c r="H18" i="1"/>
  <c r="D19" i="1"/>
  <c r="E19" i="1"/>
  <c r="G19" i="1"/>
  <c r="H19" i="1"/>
  <c r="J19" i="1"/>
  <c r="J20" i="1"/>
  <c r="K19" i="1" l="1"/>
  <c r="I20" i="1"/>
  <c r="F18" i="1"/>
  <c r="F15" i="1"/>
  <c r="F14" i="1"/>
</calcChain>
</file>

<file path=xl/sharedStrings.xml><?xml version="1.0" encoding="utf-8"?>
<sst xmlns="http://schemas.openxmlformats.org/spreadsheetml/2006/main" count="71" uniqueCount="46">
  <si>
    <t>efectivo, entre otros.</t>
  </si>
  <si>
    <t>por sus actividades diversas no inherentes a su operación que generan recursos y que no sean ingresos por venta de bienes o prestación de servicios, tales como donativos en</t>
  </si>
  <si>
    <r>
      <rPr>
        <vertAlign val="superscript"/>
        <sz val="9"/>
        <color rgb="FF000000"/>
        <rFont val="Century Gothic"/>
        <family val="2"/>
      </rPr>
      <t>3</t>
    </r>
    <r>
      <rPr>
        <sz val="9"/>
        <color indexed="8"/>
        <rFont val="Century Gothic"/>
        <family val="2"/>
      </rPr>
      <t xml:space="preserve"> Se refiere a los ingresos propios obtenidos por los Poderes Legislativo y Judicial, los Órganos Autónomos y las entidades de la administración pública paraestatal y paramunicipal,</t>
    </r>
  </si>
  <si>
    <r>
      <rPr>
        <vertAlign val="superscript"/>
        <sz val="9"/>
        <color rgb="FF000000"/>
        <rFont val="Century Gothic"/>
        <family val="2"/>
      </rPr>
      <t>2</t>
    </r>
    <r>
      <rPr>
        <sz val="9"/>
        <color indexed="8"/>
        <rFont val="Century Gothic"/>
        <family val="2"/>
      </rPr>
      <t xml:space="preserve"> Incluye donativos en efectivo del Poder Ejecutivo, entre otros aprovechamientos.</t>
    </r>
  </si>
  <si>
    <r>
      <rPr>
        <vertAlign val="superscript"/>
        <sz val="9"/>
        <color rgb="FF000000"/>
        <rFont val="Century Gothic"/>
        <family val="2"/>
      </rPr>
      <t>1</t>
    </r>
    <r>
      <rPr>
        <sz val="9"/>
        <color indexed="8"/>
        <rFont val="Century Gothic"/>
        <family val="2"/>
      </rPr>
      <t xml:space="preserve"> Incluye intereses que generan las cuentas bancarias de los entes públicos en productos.</t>
    </r>
  </si>
  <si>
    <t>Ingresos Excedentes</t>
  </si>
  <si>
    <t>Total</t>
  </si>
  <si>
    <t/>
  </si>
  <si>
    <t>Ingresos Derivados De Financiamientos</t>
  </si>
  <si>
    <t>Ingresos Derivados de Financiamiento</t>
  </si>
  <si>
    <t>Transferencias, Asignaciones, Subsidios y Subvenciones, y Pensiones y Jubilaciones</t>
  </si>
  <si>
    <r>
      <t>Ingresos por Venta de Bienes, Prestación de Servicios y Otros Ingresos</t>
    </r>
    <r>
      <rPr>
        <vertAlign val="superscript"/>
        <sz val="9"/>
        <color rgb="FF000000"/>
        <rFont val="Century Gothic"/>
        <family val="2"/>
      </rPr>
      <t>3</t>
    </r>
  </si>
  <si>
    <r>
      <t>Productos</t>
    </r>
    <r>
      <rPr>
        <vertAlign val="superscript"/>
        <sz val="9"/>
        <color rgb="FF000000"/>
        <rFont val="Century Gothic"/>
        <family val="2"/>
      </rPr>
      <t>1</t>
    </r>
  </si>
  <si>
    <t>Cuotas y Aportaciones De Seguridad Social</t>
  </si>
  <si>
    <t>Ingresos de los Entes Públicos de los Poderes Legislativo y Judicial, de los Órganos Autónomos y del Sector Paraestatal o Paramunicipal, Así como de Empresas Productivas del Estado</t>
  </si>
  <si>
    <t>Participaciones, Aportaciones, Convenios, Incentivos derivados de la Colaboración Fiscal y Fondos distintos de Aportaciones</t>
  </si>
  <si>
    <r>
      <t>Aprovechamientos</t>
    </r>
    <r>
      <rPr>
        <vertAlign val="superscript"/>
        <sz val="9"/>
        <color rgb="FF000000"/>
        <rFont val="Century Gothic"/>
        <family val="2"/>
      </rPr>
      <t>2</t>
    </r>
  </si>
  <si>
    <t>Derechos</t>
  </si>
  <si>
    <t>Contribuciones de Mejoras</t>
  </si>
  <si>
    <t>Cuotas y Aportaciones de Seguridad Social</t>
  </si>
  <si>
    <t>Impuestos</t>
  </si>
  <si>
    <t>Ingresos del Poder Ejecutivo Federal o Estatal y de los Municipios</t>
  </si>
  <si>
    <t>(6=5-1)</t>
  </si>
  <si>
    <t>(5)</t>
  </si>
  <si>
    <t>(4)</t>
  </si>
  <si>
    <t>(3=1+2)</t>
  </si>
  <si>
    <t>(2)</t>
  </si>
  <si>
    <t>(1)</t>
  </si>
  <si>
    <t>Diferencia</t>
  </si>
  <si>
    <t>Recaudado</t>
  </si>
  <si>
    <t>Devengado</t>
  </si>
  <si>
    <t>Modificado</t>
  </si>
  <si>
    <t>Ampliaciones y
Reducciones</t>
  </si>
  <si>
    <t>Estimado</t>
  </si>
  <si>
    <t>Ingreso</t>
  </si>
  <si>
    <t>Estado Analítico de Ingresos por Fuente de Financiamiento</t>
  </si>
  <si>
    <t>Participaciones, Aportaciones, Convenios, Incentivos Derivados de la Colaboración Fiscal y Fondos Distintos de Aportaciones</t>
  </si>
  <si>
    <t>Ingresos por Venta de Bienes, Prestación de Servicios y Otros Ingresos</t>
  </si>
  <si>
    <t>Aprovechamientos</t>
  </si>
  <si>
    <t>Productos</t>
  </si>
  <si>
    <t>Diferencias</t>
  </si>
  <si>
    <t>Balanza</t>
  </si>
  <si>
    <t>Rubro de Ingresos</t>
  </si>
  <si>
    <t>(Cifras en Pesos)</t>
  </si>
  <si>
    <t>Estado Analítico de Ingresos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</si>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</sst>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9"/>
      <color indexed="8"/>
      <name val="Century Gothic"/>
      <family val="2"/>
    </font>
    <font>
      <vertAlign val="superscript"/>
      <sz val="9"/>
      <color rgb="FF000000"/>
      <name val="Century Gothic"/>
      <family val="2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  <font>
      <b/>
      <sz val="9"/>
      <color indexed="8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2"/>
      <color indexed="8"/>
      <name val="Century Gothic"/>
      <family val="2"/>
    </font>
    <font>
      <b/>
      <sz val="13"/>
      <color indexed="8"/>
      <name val="Century Gothic"/>
      <family val="2"/>
    </font>
    <font>
      <b/>
      <sz val="12"/>
      <color theme="1"/>
      <name val="Century Gothic"/>
      <family val="2"/>
    </font>
    <font>
      <b/>
      <sz val="13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6" fillId="0" borderId="0" xfId="0" applyFont="1"/>
    <xf numFmtId="4" fontId="7" fillId="0" borderId="1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centerContinuous" vertical="center"/>
    </xf>
    <xf numFmtId="4" fontId="7" fillId="0" borderId="3" xfId="0" applyNumberFormat="1" applyFont="1" applyBorder="1" applyAlignment="1">
      <alignment horizontal="centerContinuous" vertical="center"/>
    </xf>
    <xf numFmtId="4" fontId="3" fillId="0" borderId="0" xfId="0" applyNumberFormat="1" applyFont="1" applyAlignment="1">
      <alignment vertical="center"/>
    </xf>
    <xf numFmtId="4" fontId="7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4" fontId="3" fillId="0" borderId="5" xfId="1" applyNumberFormat="1" applyFont="1" applyBorder="1" applyAlignment="1">
      <alignment horizontal="right" vertical="center"/>
    </xf>
    <xf numFmtId="0" fontId="7" fillId="0" borderId="5" xfId="0" applyFont="1" applyBorder="1"/>
    <xf numFmtId="0" fontId="3" fillId="0" borderId="5" xfId="0" applyFont="1" applyBorder="1" applyAlignment="1">
      <alignment horizontal="left" indent="4"/>
    </xf>
    <xf numFmtId="4" fontId="7" fillId="0" borderId="5" xfId="1" applyNumberFormat="1" applyFont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indent="4"/>
    </xf>
    <xf numFmtId="0" fontId="3" fillId="0" borderId="5" xfId="0" applyFont="1" applyBorder="1" applyAlignment="1">
      <alignment horizontal="left" wrapText="1" indent="4"/>
    </xf>
    <xf numFmtId="0" fontId="8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4" fontId="3" fillId="0" borderId="5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7" fillId="0" borderId="5" xfId="0" applyFont="1" applyBorder="1" applyAlignment="1">
      <alignment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3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4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10" fillId="0" borderId="0" xfId="1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7" fillId="0" borderId="1" xfId="1" applyNumberFormat="1" applyFont="1" applyFill="1" applyBorder="1" applyAlignment="1">
      <alignment horizontal="right" vertical="center"/>
    </xf>
    <xf numFmtId="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4" fontId="2" fillId="0" borderId="0" xfId="0" applyNumberFormat="1" applyFont="1"/>
    <xf numFmtId="4" fontId="3" fillId="3" borderId="5" xfId="1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justify" vertical="center" wrapText="1"/>
    </xf>
    <xf numFmtId="164" fontId="2" fillId="0" borderId="0" xfId="1" applyFont="1"/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164" fontId="11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Continuous"/>
    </xf>
    <xf numFmtId="0" fontId="12" fillId="2" borderId="0" xfId="0" applyFont="1" applyFill="1" applyAlignment="1">
      <alignment horizontal="centerContinuous"/>
    </xf>
    <xf numFmtId="0" fontId="13" fillId="2" borderId="9" xfId="0" applyFont="1" applyFill="1" applyBorder="1" applyAlignment="1">
      <alignment horizontal="centerContinuous"/>
    </xf>
    <xf numFmtId="0" fontId="14" fillId="2" borderId="14" xfId="0" applyFont="1" applyFill="1" applyBorder="1" applyAlignment="1">
      <alignment horizontal="centerContinuous"/>
    </xf>
    <xf numFmtId="0" fontId="14" fillId="2" borderId="15" xfId="0" applyFont="1" applyFill="1" applyBorder="1" applyAlignment="1">
      <alignment horizontal="centerContinuous"/>
    </xf>
    <xf numFmtId="0" fontId="15" fillId="2" borderId="10" xfId="0" applyFont="1" applyFill="1" applyBorder="1" applyAlignment="1">
      <alignment horizontal="centerContinuous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1</xdr:row>
      <xdr:rowOff>38100</xdr:rowOff>
    </xdr:from>
    <xdr:ext cx="685800" cy="760329"/>
    <xdr:pic>
      <xdr:nvPicPr>
        <xdr:cNvPr id="2" name="Imagen 1" descr="Education">
          <a:extLst>
            <a:ext uri="{FF2B5EF4-FFF2-40B4-BE49-F238E27FC236}">
              <a16:creationId xmlns:a16="http://schemas.microsoft.com/office/drawing/2014/main" id="{A8FAA6B7-4A87-4409-AC33-364AB4436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228600"/>
          <a:ext cx="685800" cy="760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Infrormacion%20Financiera%202024\Informaci&#243;n%20Presupuestaria%20UMSNH%2012%2016-03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geliochavezmartinez\Downloads\PRE_20_T3(IMPRESION%20CARATULA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Presupuestaria"/>
      <sheetName val="Reglas de Validación"/>
      <sheetName val="EAI"/>
      <sheetName val="EAEPE CA"/>
      <sheetName val="EAEPE CE"/>
      <sheetName val="EAEPE COG"/>
      <sheetName val="EAEPE CF"/>
      <sheetName val="ENDEUDAMIENTO NETO"/>
      <sheetName val="INTERESES"/>
      <sheetName val="FLUJO FONDOS"/>
      <sheetName val="Balanza Acumulada 2024"/>
      <sheetName val="COG Resumen"/>
      <sheetName val="COG"/>
      <sheetName val="CRI Resumen_1"/>
      <sheetName val="CRI Resumen"/>
      <sheetName val="CRI"/>
      <sheetName val="Estado Analítico de Ingresos"/>
      <sheetName val="Fondos, Cuentas y Ures"/>
    </sheetNames>
    <sheetDataSet>
      <sheetData sheetId="0">
        <row r="16">
          <cell r="C16" t="str">
            <v>31 de diciembre de 2024</v>
          </cell>
        </row>
      </sheetData>
      <sheetData sheetId="1"/>
      <sheetData sheetId="2">
        <row r="4">
          <cell r="D4" t="str">
            <v>Del 01 de enero al 31 de diciembre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universidad michoacana de san Nicolás de Hidalgo</v>
          </cell>
        </row>
        <row r="3">
          <cell r="A3" t="str">
            <v>Balanza de comprobación</v>
          </cell>
        </row>
        <row r="5">
          <cell r="A5" t="str">
            <v>01/01/2024 - 31/12/2024</v>
          </cell>
        </row>
        <row r="7">
          <cell r="A7" t="str">
            <v>Cuenta</v>
          </cell>
          <cell r="B7" t="str">
            <v>Nombre</v>
          </cell>
          <cell r="C7" t="str">
            <v>Saldo Inicial</v>
          </cell>
          <cell r="D7" t="str">
            <v>Cargos</v>
          </cell>
          <cell r="E7" t="str">
            <v>Abonos</v>
          </cell>
          <cell r="F7" t="str">
            <v>Saldo Final</v>
          </cell>
        </row>
        <row r="8">
          <cell r="A8">
            <v>1000000000</v>
          </cell>
          <cell r="B8" t="str">
            <v>ACTIVO</v>
          </cell>
          <cell r="C8">
            <v>3522547303.5500002</v>
          </cell>
          <cell r="D8">
            <v>20969157240.98</v>
          </cell>
          <cell r="E8">
            <v>20804191176.380001</v>
          </cell>
          <cell r="F8">
            <v>3687513368.1500001</v>
          </cell>
        </row>
        <row r="9">
          <cell r="A9">
            <v>1100000000</v>
          </cell>
          <cell r="B9" t="str">
            <v>ACTIVO CIRCULANTE</v>
          </cell>
          <cell r="C9">
            <v>833210458.33000004</v>
          </cell>
          <cell r="D9">
            <v>20881073530.080002</v>
          </cell>
          <cell r="E9">
            <v>20772994311.259998</v>
          </cell>
          <cell r="F9">
            <v>941289677.14999998</v>
          </cell>
        </row>
        <row r="10">
          <cell r="A10">
            <v>1110000000</v>
          </cell>
          <cell r="B10" t="str">
            <v>Efectivo y Equivalentes</v>
          </cell>
          <cell r="C10">
            <v>356919918.76999998</v>
          </cell>
          <cell r="D10">
            <v>15876458997.370001</v>
          </cell>
          <cell r="E10">
            <v>15903543153.040001</v>
          </cell>
          <cell r="F10">
            <v>329835763.10000002</v>
          </cell>
        </row>
        <row r="11">
          <cell r="A11">
            <v>1111000000</v>
          </cell>
          <cell r="B11" t="str">
            <v>Efectivo</v>
          </cell>
          <cell r="C11">
            <v>4080530.8</v>
          </cell>
          <cell r="D11">
            <v>367155212.87</v>
          </cell>
          <cell r="E11">
            <v>367538834.68000001</v>
          </cell>
          <cell r="F11">
            <v>3696908.99</v>
          </cell>
        </row>
        <row r="12">
          <cell r="A12">
            <v>1111100000</v>
          </cell>
          <cell r="B12" t="str">
            <v>Caja</v>
          </cell>
          <cell r="C12">
            <v>4080530.8</v>
          </cell>
          <cell r="D12">
            <v>367155212.87</v>
          </cell>
          <cell r="E12">
            <v>367538834.68000001</v>
          </cell>
          <cell r="F12">
            <v>3696908.99</v>
          </cell>
        </row>
        <row r="13">
          <cell r="A13">
            <v>1112000000</v>
          </cell>
          <cell r="B13" t="str">
            <v>Bancos/Tesorería</v>
          </cell>
          <cell r="C13">
            <v>239986879.69</v>
          </cell>
          <cell r="D13">
            <v>14123062554.85</v>
          </cell>
          <cell r="E13">
            <v>14131900179.280001</v>
          </cell>
          <cell r="F13">
            <v>231149255.25999999</v>
          </cell>
        </row>
        <row r="14">
          <cell r="A14">
            <v>1112000000</v>
          </cell>
          <cell r="B14" t="str">
            <v>Bancos/Tesorería</v>
          </cell>
          <cell r="C14">
            <v>239986879.69</v>
          </cell>
          <cell r="D14">
            <v>14123062554.85</v>
          </cell>
          <cell r="E14">
            <v>14131900179.280001</v>
          </cell>
          <cell r="F14">
            <v>231149255.25999999</v>
          </cell>
        </row>
        <row r="15">
          <cell r="A15">
            <v>1114000000</v>
          </cell>
          <cell r="B15" t="str">
            <v>Inversiones Temporales (Hasta 3 meses)</v>
          </cell>
          <cell r="C15">
            <v>81225310.040000007</v>
          </cell>
          <cell r="D15">
            <v>1382476015.55</v>
          </cell>
          <cell r="E15">
            <v>1403948444.4000001</v>
          </cell>
          <cell r="F15">
            <v>59752881.189999998</v>
          </cell>
        </row>
        <row r="16">
          <cell r="A16">
            <v>1114100000</v>
          </cell>
          <cell r="B16" t="str">
            <v>Inversiones en Moneda Nacional a Corto Plazo</v>
          </cell>
          <cell r="C16">
            <v>81225310.040000007</v>
          </cell>
          <cell r="D16">
            <v>1382476015.55</v>
          </cell>
          <cell r="E16">
            <v>1403948444.4000001</v>
          </cell>
          <cell r="F16">
            <v>59752881.189999998</v>
          </cell>
        </row>
        <row r="17">
          <cell r="A17">
            <v>1115000000</v>
          </cell>
          <cell r="B17" t="str">
            <v>Fondos con Afectación Especifica</v>
          </cell>
          <cell r="C17">
            <v>31156574.73</v>
          </cell>
          <cell r="D17">
            <v>3765214.1</v>
          </cell>
          <cell r="E17">
            <v>155694.68</v>
          </cell>
          <cell r="F17">
            <v>34766094.149999999</v>
          </cell>
        </row>
        <row r="18">
          <cell r="A18">
            <v>1115000000</v>
          </cell>
          <cell r="B18" t="str">
            <v>Fondos con Afectación Especifica</v>
          </cell>
          <cell r="C18">
            <v>31156574.73</v>
          </cell>
          <cell r="D18">
            <v>3765214.1</v>
          </cell>
          <cell r="E18">
            <v>155694.68</v>
          </cell>
          <cell r="F18">
            <v>34766094.149999999</v>
          </cell>
        </row>
        <row r="19">
          <cell r="A19">
            <v>1116000000</v>
          </cell>
          <cell r="B19" t="str">
            <v>Depósitos de Fondos de Terceros en Garantía y/o Administración</v>
          </cell>
          <cell r="C19">
            <v>470623.51</v>
          </cell>
          <cell r="D19">
            <v>0</v>
          </cell>
          <cell r="E19">
            <v>0</v>
          </cell>
          <cell r="F19">
            <v>470623.51</v>
          </cell>
        </row>
        <row r="20">
          <cell r="A20">
            <v>1116000000</v>
          </cell>
          <cell r="B20" t="str">
            <v>Depósitos de Fondos de Terceros en Garantía y/o Administración</v>
          </cell>
          <cell r="C20">
            <v>470623.51</v>
          </cell>
          <cell r="D20">
            <v>0</v>
          </cell>
          <cell r="E20">
            <v>0</v>
          </cell>
          <cell r="F20">
            <v>470623.51</v>
          </cell>
        </row>
        <row r="21">
          <cell r="A21">
            <v>1120000000</v>
          </cell>
          <cell r="B21" t="str">
            <v>Derechos a Recibir Efectivo o Equivalentes</v>
          </cell>
          <cell r="C21">
            <v>474453920.95999998</v>
          </cell>
          <cell r="D21">
            <v>5004605259.1000004</v>
          </cell>
          <cell r="E21">
            <v>4869430817.1300001</v>
          </cell>
          <cell r="F21">
            <v>609628362.92999995</v>
          </cell>
        </row>
        <row r="22">
          <cell r="A22">
            <v>1122000000</v>
          </cell>
          <cell r="B22" t="str">
            <v>Cuentas por Cobrar a Corto Plazo</v>
          </cell>
          <cell r="C22">
            <v>9495123.1500000004</v>
          </cell>
          <cell r="D22">
            <v>4784375768.1800003</v>
          </cell>
          <cell r="E22">
            <v>4792040729.6199999</v>
          </cell>
          <cell r="F22">
            <v>1830161.71</v>
          </cell>
        </row>
        <row r="23">
          <cell r="A23">
            <v>1122000000</v>
          </cell>
          <cell r="B23" t="str">
            <v>Cuentas por Cobrar a Corto Plazo</v>
          </cell>
          <cell r="C23">
            <v>9495123.1500000004</v>
          </cell>
          <cell r="D23">
            <v>4784375768.1800003</v>
          </cell>
          <cell r="E23">
            <v>4792040729.6199999</v>
          </cell>
          <cell r="F23">
            <v>1830161.71</v>
          </cell>
        </row>
        <row r="24">
          <cell r="A24">
            <v>1123000000</v>
          </cell>
          <cell r="B24" t="str">
            <v>Deudores Diversos por Cobrar a Corto Plazo</v>
          </cell>
          <cell r="C24">
            <v>460421339.05000001</v>
          </cell>
          <cell r="D24">
            <v>153169083.34999999</v>
          </cell>
          <cell r="E24">
            <v>10045825.390000001</v>
          </cell>
          <cell r="F24">
            <v>603544597.00999999</v>
          </cell>
        </row>
        <row r="25">
          <cell r="A25">
            <v>1123100000</v>
          </cell>
          <cell r="B25" t="str">
            <v>Cuentas por Comprobar</v>
          </cell>
          <cell r="C25">
            <v>25770662.73</v>
          </cell>
          <cell r="D25">
            <v>1778780.83</v>
          </cell>
          <cell r="E25">
            <v>1379016.26</v>
          </cell>
          <cell r="F25">
            <v>26170427.300000001</v>
          </cell>
        </row>
        <row r="26">
          <cell r="A26">
            <v>1123200000</v>
          </cell>
          <cell r="B26" t="str">
            <v>Validaciones para Reintegro y Cobros</v>
          </cell>
          <cell r="C26">
            <v>42717162.159999996</v>
          </cell>
          <cell r="D26">
            <v>5233397.8499999996</v>
          </cell>
          <cell r="E26">
            <v>6545782.1699999999</v>
          </cell>
          <cell r="F26">
            <v>41404777.840000004</v>
          </cell>
        </row>
        <row r="27">
          <cell r="A27">
            <v>1123300000</v>
          </cell>
          <cell r="B27" t="str">
            <v>Prestamos</v>
          </cell>
          <cell r="C27">
            <v>289957.12</v>
          </cell>
          <cell r="D27">
            <v>2115984.87</v>
          </cell>
          <cell r="E27">
            <v>2121026.96</v>
          </cell>
          <cell r="F27">
            <v>284915.03000000003</v>
          </cell>
        </row>
        <row r="28">
          <cell r="A28">
            <v>1123400000</v>
          </cell>
          <cell r="B28" t="str">
            <v>Recaudación por Enterar</v>
          </cell>
          <cell r="C28">
            <v>391643557.04000002</v>
          </cell>
          <cell r="D28">
            <v>144040919.80000001</v>
          </cell>
          <cell r="E28">
            <v>0</v>
          </cell>
          <cell r="F28">
            <v>535684476.83999997</v>
          </cell>
        </row>
        <row r="29">
          <cell r="A29">
            <v>1124000000</v>
          </cell>
          <cell r="B29" t="str">
            <v>Ingresos por Recuperar a Corto Plazo</v>
          </cell>
          <cell r="C29">
            <v>827208.83</v>
          </cell>
          <cell r="D29">
            <v>25847482.920000002</v>
          </cell>
          <cell r="E29">
            <v>25713872.399999999</v>
          </cell>
          <cell r="F29">
            <v>960819.35</v>
          </cell>
        </row>
        <row r="30">
          <cell r="A30">
            <v>1124000000</v>
          </cell>
          <cell r="B30" t="str">
            <v>Ingresos por Recuperar a Corto Plazo</v>
          </cell>
          <cell r="C30">
            <v>827208.83</v>
          </cell>
          <cell r="D30">
            <v>25847482.920000002</v>
          </cell>
          <cell r="E30">
            <v>25713872.399999999</v>
          </cell>
          <cell r="F30">
            <v>960819.35</v>
          </cell>
        </row>
        <row r="31">
          <cell r="A31">
            <v>1125000000</v>
          </cell>
          <cell r="B31" t="str">
            <v>Deudores por Anticipos de la Tesorería a Corto Plazo</v>
          </cell>
          <cell r="C31">
            <v>3710249.93</v>
          </cell>
          <cell r="D31">
            <v>41212924.649999999</v>
          </cell>
          <cell r="E31">
            <v>41630389.719999999</v>
          </cell>
          <cell r="F31">
            <v>3292784.86</v>
          </cell>
        </row>
        <row r="32">
          <cell r="A32">
            <v>1125000000</v>
          </cell>
          <cell r="B32" t="str">
            <v>Deudores por Anticipos de la Tesorería a Corto Plazo</v>
          </cell>
          <cell r="C32">
            <v>3710249.93</v>
          </cell>
          <cell r="D32">
            <v>41212924.649999999</v>
          </cell>
          <cell r="E32">
            <v>41630389.719999999</v>
          </cell>
          <cell r="F32">
            <v>3292784.86</v>
          </cell>
        </row>
        <row r="33">
          <cell r="A33">
            <v>1129000000</v>
          </cell>
          <cell r="B33" t="str">
            <v>Otros Derechos a Recibir Efectivo o Equivalentes a Corto Plazo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>
            <v>1129100000</v>
          </cell>
          <cell r="B34" t="str">
            <v>Subsidio al Empleo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A35">
            <v>1130000000</v>
          </cell>
          <cell r="B35" t="str">
            <v>Derechos a Recibir Bienes o Servicios</v>
          </cell>
          <cell r="C35">
            <v>3745.14</v>
          </cell>
          <cell r="D35">
            <v>9273.61</v>
          </cell>
          <cell r="E35">
            <v>13018.75</v>
          </cell>
          <cell r="F35">
            <v>0</v>
          </cell>
        </row>
        <row r="36">
          <cell r="A36">
            <v>1131000000</v>
          </cell>
          <cell r="B36" t="str">
            <v>Anticipo a Proveedores por Adquisición de Bienes y Prestación de Servicios a Corto Plazo</v>
          </cell>
          <cell r="C36">
            <v>3745.14</v>
          </cell>
          <cell r="D36">
            <v>9273.61</v>
          </cell>
          <cell r="E36">
            <v>13018.75</v>
          </cell>
          <cell r="F36">
            <v>0</v>
          </cell>
        </row>
        <row r="37">
          <cell r="A37">
            <v>1131000000</v>
          </cell>
          <cell r="B37" t="str">
            <v>Anticipo a Proveedores por Adquisición de Bienes y Prestación de Servicios a Corto Plazo</v>
          </cell>
          <cell r="C37">
            <v>3745.14</v>
          </cell>
          <cell r="D37">
            <v>9273.61</v>
          </cell>
          <cell r="E37">
            <v>13018.75</v>
          </cell>
          <cell r="F37">
            <v>0</v>
          </cell>
        </row>
        <row r="38">
          <cell r="A38">
            <v>1150000000</v>
          </cell>
          <cell r="B38" t="str">
            <v>Almacenes</v>
          </cell>
          <cell r="C38">
            <v>757409.04</v>
          </cell>
          <cell r="D38">
            <v>0</v>
          </cell>
          <cell r="E38">
            <v>7322.34</v>
          </cell>
          <cell r="F38">
            <v>750086.7</v>
          </cell>
        </row>
        <row r="39">
          <cell r="A39">
            <v>1151000000</v>
          </cell>
          <cell r="B39" t="str">
            <v>Almacén de Materiales y Suministros de Consumo</v>
          </cell>
          <cell r="C39">
            <v>757409.04</v>
          </cell>
          <cell r="D39">
            <v>0</v>
          </cell>
          <cell r="E39">
            <v>7322.34</v>
          </cell>
          <cell r="F39">
            <v>750086.7</v>
          </cell>
        </row>
        <row r="40">
          <cell r="A40">
            <v>1151100000</v>
          </cell>
          <cell r="B40" t="str">
            <v>Materiales de Administración, Emisión de Documentos y Artículos Oficiales</v>
          </cell>
          <cell r="C40">
            <v>745382.04</v>
          </cell>
          <cell r="D40">
            <v>0</v>
          </cell>
          <cell r="E40">
            <v>7322.34</v>
          </cell>
          <cell r="F40">
            <v>738059.7</v>
          </cell>
        </row>
        <row r="41">
          <cell r="A41">
            <v>1151200000</v>
          </cell>
          <cell r="B41" t="str">
            <v>Alimentos y Utensilios</v>
          </cell>
          <cell r="C41">
            <v>12027</v>
          </cell>
          <cell r="D41">
            <v>0</v>
          </cell>
          <cell r="E41">
            <v>0</v>
          </cell>
          <cell r="F41">
            <v>12027</v>
          </cell>
        </row>
        <row r="42">
          <cell r="A42">
            <v>1151600000</v>
          </cell>
          <cell r="B42" t="str">
            <v>Vestuario, Blancos, Prendas de Protección y Artículos Deportivos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A43">
            <v>1151800000</v>
          </cell>
          <cell r="B43" t="str">
            <v>Herramientas, Refacciones y Accesorios Menores para Consumo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A44">
            <v>1190000000</v>
          </cell>
          <cell r="B44" t="str">
            <v>Otros Activos Circulantes</v>
          </cell>
          <cell r="C44">
            <v>1075464.42</v>
          </cell>
          <cell r="D44">
            <v>0</v>
          </cell>
          <cell r="E44">
            <v>0</v>
          </cell>
          <cell r="F44">
            <v>1075464.42</v>
          </cell>
        </row>
        <row r="45">
          <cell r="A45">
            <v>1191000000</v>
          </cell>
          <cell r="B45" t="str">
            <v>Valores en Garantía</v>
          </cell>
          <cell r="C45">
            <v>1075464.42</v>
          </cell>
          <cell r="D45">
            <v>0</v>
          </cell>
          <cell r="E45">
            <v>0</v>
          </cell>
          <cell r="F45">
            <v>1075464.42</v>
          </cell>
        </row>
        <row r="46">
          <cell r="A46">
            <v>1191000000</v>
          </cell>
          <cell r="B46" t="str">
            <v>Valores en Garantía</v>
          </cell>
          <cell r="C46">
            <v>1075464.42</v>
          </cell>
          <cell r="D46">
            <v>0</v>
          </cell>
          <cell r="E46">
            <v>0</v>
          </cell>
          <cell r="F46">
            <v>1075464.42</v>
          </cell>
        </row>
        <row r="47">
          <cell r="A47">
            <v>1200000000</v>
          </cell>
          <cell r="B47" t="str">
            <v>ACTIVO NO CIRCULANTE</v>
          </cell>
          <cell r="C47">
            <v>2689336845.2199998</v>
          </cell>
          <cell r="D47">
            <v>88083710.900000006</v>
          </cell>
          <cell r="E47">
            <v>31196865.120000001</v>
          </cell>
          <cell r="F47">
            <v>2746223691</v>
          </cell>
        </row>
        <row r="48">
          <cell r="A48">
            <v>1230000000</v>
          </cell>
          <cell r="B48" t="str">
            <v>Bienes Inmuebles, Infraestructura y Construcciones en Proceso</v>
          </cell>
          <cell r="C48">
            <v>922711247.27999997</v>
          </cell>
          <cell r="D48">
            <v>47184376.920000002</v>
          </cell>
          <cell r="E48">
            <v>0</v>
          </cell>
          <cell r="F48">
            <v>969895624.20000005</v>
          </cell>
        </row>
        <row r="49">
          <cell r="A49">
            <v>1231000000</v>
          </cell>
          <cell r="B49" t="str">
            <v>Terrenos</v>
          </cell>
          <cell r="C49">
            <v>5218634</v>
          </cell>
          <cell r="D49">
            <v>0</v>
          </cell>
          <cell r="E49">
            <v>0</v>
          </cell>
          <cell r="F49">
            <v>5218634</v>
          </cell>
        </row>
        <row r="50">
          <cell r="A50">
            <v>1231100000</v>
          </cell>
          <cell r="B50" t="str">
            <v>Terrenos</v>
          </cell>
          <cell r="C50">
            <v>5218634</v>
          </cell>
          <cell r="D50">
            <v>0</v>
          </cell>
          <cell r="E50">
            <v>0</v>
          </cell>
          <cell r="F50">
            <v>5218634</v>
          </cell>
        </row>
        <row r="51">
          <cell r="A51">
            <v>1233000000</v>
          </cell>
          <cell r="B51" t="str">
            <v>Edificios no Habitacionales</v>
          </cell>
          <cell r="C51">
            <v>503055291.75</v>
          </cell>
          <cell r="D51">
            <v>0</v>
          </cell>
          <cell r="E51">
            <v>0</v>
          </cell>
          <cell r="F51">
            <v>503055291.75</v>
          </cell>
        </row>
        <row r="52">
          <cell r="A52">
            <v>1233200000</v>
          </cell>
          <cell r="B52" t="str">
            <v>Bienes Propios</v>
          </cell>
          <cell r="C52">
            <v>503055291.75</v>
          </cell>
          <cell r="D52">
            <v>0</v>
          </cell>
          <cell r="E52">
            <v>0</v>
          </cell>
          <cell r="F52">
            <v>503055291.75</v>
          </cell>
        </row>
        <row r="53">
          <cell r="A53">
            <v>1236000000</v>
          </cell>
          <cell r="B53" t="str">
            <v>Construcciones en Proceso en Bienes Propios</v>
          </cell>
          <cell r="C53">
            <v>414437321.52999997</v>
          </cell>
          <cell r="D53">
            <v>47184376.920000002</v>
          </cell>
          <cell r="E53">
            <v>0</v>
          </cell>
          <cell r="F53">
            <v>461621698.44999999</v>
          </cell>
        </row>
        <row r="54">
          <cell r="A54">
            <v>1236200000</v>
          </cell>
          <cell r="B54" t="str">
            <v>Edificación no Habitacional en Proceso</v>
          </cell>
          <cell r="C54">
            <v>414274527.83999997</v>
          </cell>
          <cell r="D54">
            <v>47184376.920000002</v>
          </cell>
          <cell r="E54">
            <v>0</v>
          </cell>
          <cell r="F54">
            <v>461458904.75999999</v>
          </cell>
        </row>
        <row r="55">
          <cell r="A55">
            <v>1236700000</v>
          </cell>
          <cell r="B55" t="str">
            <v>Instalaciones y Equipamiento en Construcciones en Proceso</v>
          </cell>
          <cell r="C55">
            <v>162793.69</v>
          </cell>
          <cell r="D55">
            <v>0</v>
          </cell>
          <cell r="E55">
            <v>0</v>
          </cell>
          <cell r="F55">
            <v>162793.69</v>
          </cell>
        </row>
        <row r="56">
          <cell r="A56">
            <v>1240000000</v>
          </cell>
          <cell r="B56" t="str">
            <v>Bienes Muebles e Intangibles</v>
          </cell>
          <cell r="C56">
            <v>1766400346.95</v>
          </cell>
          <cell r="D56">
            <v>39551420.890000001</v>
          </cell>
          <cell r="E56">
            <v>204000</v>
          </cell>
          <cell r="F56">
            <v>1805747767.8399999</v>
          </cell>
        </row>
        <row r="57">
          <cell r="A57">
            <v>1241000000</v>
          </cell>
          <cell r="B57" t="str">
            <v>Mobiliario y Equipo de Administración</v>
          </cell>
          <cell r="C57">
            <v>674828725.85000002</v>
          </cell>
          <cell r="D57">
            <v>13029730.130000001</v>
          </cell>
          <cell r="E57">
            <v>0</v>
          </cell>
          <cell r="F57">
            <v>687858455.98000002</v>
          </cell>
        </row>
        <row r="58">
          <cell r="A58">
            <v>1241100000</v>
          </cell>
          <cell r="B58" t="str">
            <v>Muebles de Oficina y Estantería</v>
          </cell>
          <cell r="C58">
            <v>115077073.26000001</v>
          </cell>
          <cell r="D58">
            <v>53406.400000000001</v>
          </cell>
          <cell r="E58">
            <v>0</v>
          </cell>
          <cell r="F58">
            <v>115130479.66</v>
          </cell>
        </row>
        <row r="59">
          <cell r="A59">
            <v>1241200000</v>
          </cell>
          <cell r="B59" t="str">
            <v>Muebles, Excepto de Oficina y Estantería</v>
          </cell>
          <cell r="C59">
            <v>32152244.359999999</v>
          </cell>
          <cell r="D59">
            <v>462452</v>
          </cell>
          <cell r="E59">
            <v>0</v>
          </cell>
          <cell r="F59">
            <v>32614696.359999999</v>
          </cell>
        </row>
        <row r="60">
          <cell r="A60">
            <v>1241300000</v>
          </cell>
          <cell r="B60" t="str">
            <v>Equipo de cómputo y de tecnologías de la información</v>
          </cell>
          <cell r="C60">
            <v>456021610.54000002</v>
          </cell>
          <cell r="D60">
            <v>0</v>
          </cell>
          <cell r="E60">
            <v>0</v>
          </cell>
          <cell r="F60">
            <v>456021610.54000002</v>
          </cell>
        </row>
        <row r="61">
          <cell r="A61">
            <v>1241500000</v>
          </cell>
          <cell r="B61" t="str">
            <v>EQUIPO DE CÓMPUTO Y DE TECNOLOGÍAS DE LA INFORMACIÓN</v>
          </cell>
          <cell r="C61">
            <v>48130481.829999998</v>
          </cell>
          <cell r="D61">
            <v>11744429.65</v>
          </cell>
          <cell r="E61">
            <v>0</v>
          </cell>
          <cell r="F61">
            <v>59874911.479999997</v>
          </cell>
        </row>
        <row r="62">
          <cell r="A62">
            <v>1241900000</v>
          </cell>
          <cell r="B62" t="str">
            <v>Otros mobiliarios y equipos de administración</v>
          </cell>
          <cell r="C62">
            <v>23447315.859999999</v>
          </cell>
          <cell r="D62">
            <v>769442.08</v>
          </cell>
          <cell r="E62">
            <v>0</v>
          </cell>
          <cell r="F62">
            <v>24216757.940000001</v>
          </cell>
        </row>
        <row r="63">
          <cell r="A63">
            <v>1242000000</v>
          </cell>
          <cell r="B63" t="str">
            <v>Mobiliario y Equipo Educacional y Recreativo</v>
          </cell>
          <cell r="C63">
            <v>157833840.87</v>
          </cell>
          <cell r="D63">
            <v>5187035.72</v>
          </cell>
          <cell r="E63">
            <v>0</v>
          </cell>
          <cell r="F63">
            <v>163020876.59</v>
          </cell>
        </row>
        <row r="64">
          <cell r="A64">
            <v>1242100000</v>
          </cell>
          <cell r="B64" t="str">
            <v>Equipos y aparatos audiovisuales</v>
          </cell>
          <cell r="C64">
            <v>135044493.36000001</v>
          </cell>
          <cell r="D64">
            <v>3067422.1</v>
          </cell>
          <cell r="E64">
            <v>0</v>
          </cell>
          <cell r="F64">
            <v>138111915.46000001</v>
          </cell>
        </row>
        <row r="65">
          <cell r="A65">
            <v>1242200000</v>
          </cell>
          <cell r="B65" t="str">
            <v>Aparatos deportivos</v>
          </cell>
          <cell r="C65">
            <v>1125696.6000000001</v>
          </cell>
          <cell r="D65">
            <v>0</v>
          </cell>
          <cell r="E65">
            <v>0</v>
          </cell>
          <cell r="F65">
            <v>1125696.6000000001</v>
          </cell>
        </row>
        <row r="66">
          <cell r="A66">
            <v>1242300000</v>
          </cell>
          <cell r="B66" t="str">
            <v>Cámaras Fotográficas y de video</v>
          </cell>
          <cell r="C66">
            <v>4785123.58</v>
          </cell>
          <cell r="D66">
            <v>200753.95</v>
          </cell>
          <cell r="E66">
            <v>0</v>
          </cell>
          <cell r="F66">
            <v>4985877.53</v>
          </cell>
        </row>
        <row r="67">
          <cell r="A67">
            <v>1242900000</v>
          </cell>
          <cell r="B67" t="str">
            <v>Otro mobiliario y equipo educacional yrecreativo</v>
          </cell>
          <cell r="C67">
            <v>16878527.329999998</v>
          </cell>
          <cell r="D67">
            <v>1918859.67</v>
          </cell>
          <cell r="E67">
            <v>0</v>
          </cell>
          <cell r="F67">
            <v>18797387</v>
          </cell>
        </row>
        <row r="68">
          <cell r="A68">
            <v>1243000000</v>
          </cell>
          <cell r="B68" t="str">
            <v>Equipo e Instrumental Médico y de Laboratorio</v>
          </cell>
          <cell r="C68">
            <v>739726666.85000002</v>
          </cell>
          <cell r="D68">
            <v>11400667.42</v>
          </cell>
          <cell r="E68">
            <v>0</v>
          </cell>
          <cell r="F68">
            <v>751127334.26999998</v>
          </cell>
        </row>
        <row r="69">
          <cell r="A69">
            <v>1243100000</v>
          </cell>
          <cell r="B69" t="str">
            <v>Equipo médico y de laboratorio</v>
          </cell>
          <cell r="C69">
            <v>731461009.94000006</v>
          </cell>
          <cell r="D69">
            <v>10959667.42</v>
          </cell>
          <cell r="E69">
            <v>0</v>
          </cell>
          <cell r="F69">
            <v>742420677.36000001</v>
          </cell>
        </row>
        <row r="70">
          <cell r="A70">
            <v>1243200000</v>
          </cell>
          <cell r="B70" t="str">
            <v>Instrumental médico y de laboratorio</v>
          </cell>
          <cell r="C70">
            <v>8265656.9100000001</v>
          </cell>
          <cell r="D70">
            <v>441000</v>
          </cell>
          <cell r="E70">
            <v>0</v>
          </cell>
          <cell r="F70">
            <v>8706656.9100000001</v>
          </cell>
        </row>
        <row r="71">
          <cell r="A71">
            <v>1244000000</v>
          </cell>
          <cell r="B71" t="str">
            <v>Equipo de Transporte</v>
          </cell>
          <cell r="C71">
            <v>55642181.759999998</v>
          </cell>
          <cell r="D71">
            <v>7780966.0599999996</v>
          </cell>
          <cell r="E71">
            <v>204000</v>
          </cell>
          <cell r="F71">
            <v>63219147.82</v>
          </cell>
        </row>
        <row r="72">
          <cell r="A72">
            <v>1244100000</v>
          </cell>
          <cell r="B72" t="str">
            <v>Automóviles y Equipo Terrestre</v>
          </cell>
          <cell r="C72">
            <v>54815752.740000002</v>
          </cell>
          <cell r="D72">
            <v>7780966.0599999996</v>
          </cell>
          <cell r="E72">
            <v>204000</v>
          </cell>
          <cell r="F72">
            <v>62392718.799999997</v>
          </cell>
        </row>
        <row r="73">
          <cell r="A73">
            <v>1244500000</v>
          </cell>
          <cell r="B73" t="str">
            <v>Embarcaciones</v>
          </cell>
          <cell r="C73">
            <v>811349.02</v>
          </cell>
          <cell r="D73">
            <v>0</v>
          </cell>
          <cell r="E73">
            <v>0</v>
          </cell>
          <cell r="F73">
            <v>811349.02</v>
          </cell>
        </row>
        <row r="74">
          <cell r="A74">
            <v>1244900000</v>
          </cell>
          <cell r="B74" t="str">
            <v>Otros equipos de transporte</v>
          </cell>
          <cell r="C74">
            <v>15080</v>
          </cell>
          <cell r="D74">
            <v>0</v>
          </cell>
          <cell r="E74">
            <v>0</v>
          </cell>
          <cell r="F74">
            <v>15080</v>
          </cell>
        </row>
        <row r="75">
          <cell r="A75">
            <v>1246000000</v>
          </cell>
          <cell r="B75" t="str">
            <v>Maquinaria, Otros Equipos y Herramientas</v>
          </cell>
          <cell r="C75">
            <v>75071462.969999999</v>
          </cell>
          <cell r="D75">
            <v>2153021.56</v>
          </cell>
          <cell r="E75">
            <v>0</v>
          </cell>
          <cell r="F75">
            <v>77224484.530000001</v>
          </cell>
        </row>
        <row r="76">
          <cell r="A76">
            <v>1246100000</v>
          </cell>
          <cell r="B76" t="str">
            <v>Maquinaria y equipo agropecuario</v>
          </cell>
          <cell r="C76">
            <v>14484098.16</v>
          </cell>
          <cell r="D76">
            <v>46000</v>
          </cell>
          <cell r="E76">
            <v>0</v>
          </cell>
          <cell r="F76">
            <v>14530098.16</v>
          </cell>
        </row>
        <row r="77">
          <cell r="A77">
            <v>1246200000</v>
          </cell>
          <cell r="B77" t="str">
            <v>Maquinaria y equipo industrial</v>
          </cell>
          <cell r="C77">
            <v>339400.35</v>
          </cell>
          <cell r="D77">
            <v>0</v>
          </cell>
          <cell r="E77">
            <v>0</v>
          </cell>
          <cell r="F77">
            <v>339400.35</v>
          </cell>
        </row>
        <row r="78">
          <cell r="A78">
            <v>1246400000</v>
          </cell>
          <cell r="B78" t="str">
            <v>Sistemas de aire acondicionado, calefacción y de refrigeración industrial yComercial</v>
          </cell>
          <cell r="C78">
            <v>24000</v>
          </cell>
          <cell r="D78">
            <v>741947.86</v>
          </cell>
          <cell r="E78">
            <v>0</v>
          </cell>
          <cell r="F78">
            <v>765947.86</v>
          </cell>
        </row>
        <row r="79">
          <cell r="A79">
            <v>1246500000</v>
          </cell>
          <cell r="B79" t="str">
            <v>Equipo de Comunicación yTelecomunicación</v>
          </cell>
          <cell r="C79">
            <v>44008873.07</v>
          </cell>
          <cell r="D79">
            <v>0</v>
          </cell>
          <cell r="E79">
            <v>0</v>
          </cell>
          <cell r="F79">
            <v>44008873.07</v>
          </cell>
        </row>
        <row r="80">
          <cell r="A80">
            <v>1246600000</v>
          </cell>
          <cell r="B80" t="str">
            <v>Equipos de Generación Eléctrica, Aparatos y Accesorios Eléctricos</v>
          </cell>
          <cell r="C80">
            <v>5399948.5599999996</v>
          </cell>
          <cell r="D80">
            <v>1124239.73</v>
          </cell>
          <cell r="E80">
            <v>0</v>
          </cell>
          <cell r="F80">
            <v>6524188.29</v>
          </cell>
        </row>
        <row r="81">
          <cell r="A81">
            <v>1246700000</v>
          </cell>
          <cell r="B81" t="str">
            <v>Herramientas y Máquinas-Herramienta</v>
          </cell>
          <cell r="C81">
            <v>7676964.8799999999</v>
          </cell>
          <cell r="D81">
            <v>125051.12</v>
          </cell>
          <cell r="E81">
            <v>0</v>
          </cell>
          <cell r="F81">
            <v>7802016</v>
          </cell>
        </row>
        <row r="82">
          <cell r="A82">
            <v>1246900000</v>
          </cell>
          <cell r="B82" t="str">
            <v>Otros Equipos</v>
          </cell>
          <cell r="C82">
            <v>3138177.95</v>
          </cell>
          <cell r="D82">
            <v>115782.85</v>
          </cell>
          <cell r="E82">
            <v>0</v>
          </cell>
          <cell r="F82">
            <v>3253960.8</v>
          </cell>
        </row>
        <row r="83">
          <cell r="A83">
            <v>1247000000</v>
          </cell>
          <cell r="B83" t="str">
            <v>Colecciones, Obras de Arte y Objetos Valiosos</v>
          </cell>
          <cell r="C83">
            <v>63211368.649999999</v>
          </cell>
          <cell r="D83">
            <v>0</v>
          </cell>
          <cell r="E83">
            <v>0</v>
          </cell>
          <cell r="F83">
            <v>63211368.649999999</v>
          </cell>
        </row>
        <row r="84">
          <cell r="A84">
            <v>1247100000</v>
          </cell>
          <cell r="B84" t="str">
            <v>Bienes artísticos, culturales y científicos</v>
          </cell>
          <cell r="C84">
            <v>63211368.649999999</v>
          </cell>
          <cell r="D84">
            <v>0</v>
          </cell>
          <cell r="E84">
            <v>0</v>
          </cell>
          <cell r="F84">
            <v>63211368.649999999</v>
          </cell>
        </row>
        <row r="85">
          <cell r="A85">
            <v>1248000000</v>
          </cell>
          <cell r="B85" t="str">
            <v>Activos Biológicos</v>
          </cell>
          <cell r="C85">
            <v>86100</v>
          </cell>
          <cell r="D85">
            <v>0</v>
          </cell>
          <cell r="E85">
            <v>0</v>
          </cell>
          <cell r="F85">
            <v>86100</v>
          </cell>
        </row>
        <row r="86">
          <cell r="A86">
            <v>1248100000</v>
          </cell>
          <cell r="B86" t="str">
            <v>Bovinos</v>
          </cell>
          <cell r="C86">
            <v>45000</v>
          </cell>
          <cell r="D86">
            <v>0</v>
          </cell>
          <cell r="E86">
            <v>0</v>
          </cell>
          <cell r="F86">
            <v>45000</v>
          </cell>
        </row>
        <row r="87">
          <cell r="A87">
            <v>1248200000</v>
          </cell>
          <cell r="B87" t="str">
            <v>Porcinos</v>
          </cell>
          <cell r="C87">
            <v>30000</v>
          </cell>
          <cell r="D87">
            <v>0</v>
          </cell>
          <cell r="E87">
            <v>0</v>
          </cell>
          <cell r="F87">
            <v>30000</v>
          </cell>
        </row>
        <row r="88">
          <cell r="A88">
            <v>1248700000</v>
          </cell>
          <cell r="B88" t="str">
            <v>Especies menores y de zoológico</v>
          </cell>
          <cell r="C88">
            <v>11100</v>
          </cell>
          <cell r="D88">
            <v>0</v>
          </cell>
          <cell r="E88">
            <v>0</v>
          </cell>
          <cell r="F88">
            <v>11100</v>
          </cell>
        </row>
        <row r="89">
          <cell r="A89">
            <v>1250000000</v>
          </cell>
          <cell r="B89" t="str">
            <v>Activos Intangibles</v>
          </cell>
          <cell r="C89">
            <v>83065086.510000005</v>
          </cell>
          <cell r="D89">
            <v>1347913.09</v>
          </cell>
          <cell r="E89">
            <v>0</v>
          </cell>
          <cell r="F89">
            <v>84412999.599999994</v>
          </cell>
        </row>
        <row r="90">
          <cell r="A90">
            <v>1251000000</v>
          </cell>
          <cell r="B90" t="str">
            <v>Software</v>
          </cell>
          <cell r="C90">
            <v>23384879.420000002</v>
          </cell>
          <cell r="D90">
            <v>929068.36</v>
          </cell>
          <cell r="E90">
            <v>0</v>
          </cell>
          <cell r="F90">
            <v>24313947.780000001</v>
          </cell>
        </row>
        <row r="91">
          <cell r="A91">
            <v>1251100000</v>
          </cell>
          <cell r="B91" t="str">
            <v>Software</v>
          </cell>
          <cell r="C91">
            <v>23384879.420000002</v>
          </cell>
          <cell r="D91">
            <v>929068.36</v>
          </cell>
          <cell r="E91">
            <v>0</v>
          </cell>
          <cell r="F91">
            <v>24313947.780000001</v>
          </cell>
        </row>
        <row r="92">
          <cell r="A92">
            <v>1252000000</v>
          </cell>
          <cell r="B92" t="str">
            <v>Patentes, Marcas y Derechos</v>
          </cell>
          <cell r="C92">
            <v>52249</v>
          </cell>
          <cell r="D92">
            <v>0</v>
          </cell>
          <cell r="E92">
            <v>0</v>
          </cell>
          <cell r="F92">
            <v>52249</v>
          </cell>
        </row>
        <row r="93">
          <cell r="A93">
            <v>1252100000</v>
          </cell>
          <cell r="B93" t="str">
            <v>Patentes</v>
          </cell>
          <cell r="C93">
            <v>52249</v>
          </cell>
          <cell r="D93">
            <v>0</v>
          </cell>
          <cell r="E93">
            <v>0</v>
          </cell>
          <cell r="F93">
            <v>52249</v>
          </cell>
        </row>
        <row r="94">
          <cell r="A94">
            <v>1254000000</v>
          </cell>
          <cell r="B94" t="str">
            <v>Licencias</v>
          </cell>
          <cell r="C94">
            <v>59627958.090000004</v>
          </cell>
          <cell r="D94">
            <v>418844.73</v>
          </cell>
          <cell r="E94">
            <v>0</v>
          </cell>
          <cell r="F94">
            <v>60046802.82</v>
          </cell>
        </row>
        <row r="95">
          <cell r="A95">
            <v>1254100000</v>
          </cell>
          <cell r="B95" t="str">
            <v>Licencias Informáticas e Intelectuales</v>
          </cell>
          <cell r="C95">
            <v>59627958.090000004</v>
          </cell>
          <cell r="D95">
            <v>418844.73</v>
          </cell>
          <cell r="E95">
            <v>0</v>
          </cell>
          <cell r="F95">
            <v>60046802.82</v>
          </cell>
        </row>
        <row r="96">
          <cell r="A96">
            <v>1260000000</v>
          </cell>
          <cell r="B96" t="str">
            <v>Depreciación, Deterioro y Amortización Acumulada de Bienes</v>
          </cell>
          <cell r="C96">
            <v>-82839835.519999996</v>
          </cell>
          <cell r="D96">
            <v>0</v>
          </cell>
          <cell r="E96">
            <v>30992865.120000001</v>
          </cell>
          <cell r="F96">
            <v>113832700.64</v>
          </cell>
        </row>
        <row r="97">
          <cell r="A97">
            <v>1263000000</v>
          </cell>
          <cell r="B97" t="str">
            <v>Depreciación Acumulada de Bienes Muebles</v>
          </cell>
          <cell r="C97">
            <v>-77768643.950000003</v>
          </cell>
          <cell r="D97">
            <v>0</v>
          </cell>
          <cell r="E97">
            <v>30381176.170000002</v>
          </cell>
          <cell r="F97">
            <v>108149820.12</v>
          </cell>
        </row>
        <row r="98">
          <cell r="A98">
            <v>1263100000</v>
          </cell>
          <cell r="B98" t="str">
            <v>Depreciación Acumulada de Mobiliario y Equipo de Administración</v>
          </cell>
          <cell r="C98">
            <v>-40376261.850000001</v>
          </cell>
          <cell r="D98">
            <v>0</v>
          </cell>
          <cell r="E98">
            <v>14255194.140000001</v>
          </cell>
          <cell r="F98">
            <v>54631455.990000002</v>
          </cell>
        </row>
        <row r="99">
          <cell r="A99">
            <v>1263200000</v>
          </cell>
          <cell r="B99" t="str">
            <v>Depreciación Acumulada de Mobiliario y Equipo de Educación y Recreativo</v>
          </cell>
          <cell r="C99">
            <v>-4500950.78</v>
          </cell>
          <cell r="D99">
            <v>0</v>
          </cell>
          <cell r="E99">
            <v>2262073.87</v>
          </cell>
          <cell r="F99">
            <v>6763024.6500000004</v>
          </cell>
        </row>
        <row r="100">
          <cell r="A100">
            <v>1263300000</v>
          </cell>
          <cell r="B100" t="str">
            <v>Depreciación Acumulada de Equipo e Instrumental Médico y de Laboratorio</v>
          </cell>
          <cell r="C100">
            <v>-29484949.48</v>
          </cell>
          <cell r="D100">
            <v>0</v>
          </cell>
          <cell r="E100">
            <v>9643578.9900000002</v>
          </cell>
          <cell r="F100">
            <v>39128528.469999999</v>
          </cell>
        </row>
        <row r="101">
          <cell r="A101">
            <v>1263400000</v>
          </cell>
          <cell r="B101" t="str">
            <v>Depreciación Acumulada de Equipo de Transporte</v>
          </cell>
          <cell r="C101">
            <v>-2253942.5099999998</v>
          </cell>
          <cell r="D101">
            <v>0</v>
          </cell>
          <cell r="E101">
            <v>1973671.19</v>
          </cell>
          <cell r="F101">
            <v>4227613.7</v>
          </cell>
        </row>
        <row r="102">
          <cell r="A102">
            <v>1263600000</v>
          </cell>
          <cell r="B102" t="str">
            <v>Depreciación Acumulada de Maquinaria, Otros Equipos y Herramientas</v>
          </cell>
          <cell r="C102">
            <v>-1152539.33</v>
          </cell>
          <cell r="D102">
            <v>0</v>
          </cell>
          <cell r="E102">
            <v>2246657.98</v>
          </cell>
          <cell r="F102">
            <v>3399197.31</v>
          </cell>
        </row>
        <row r="103">
          <cell r="A103">
            <v>1265000000</v>
          </cell>
          <cell r="B103" t="str">
            <v>Amortización Acumulada de Activos Intangibles</v>
          </cell>
          <cell r="C103">
            <v>-5071191.57</v>
          </cell>
          <cell r="D103">
            <v>0</v>
          </cell>
          <cell r="E103">
            <v>611688.94999999995</v>
          </cell>
          <cell r="F103">
            <v>5682880.5199999996</v>
          </cell>
        </row>
        <row r="104">
          <cell r="A104">
            <v>1265100000</v>
          </cell>
          <cell r="B104" t="str">
            <v>Amortización Acumulada de Software</v>
          </cell>
          <cell r="C104">
            <v>-2242457.21</v>
          </cell>
          <cell r="D104">
            <v>0</v>
          </cell>
          <cell r="E104">
            <v>465937.78</v>
          </cell>
          <cell r="F104">
            <v>2708394.99</v>
          </cell>
        </row>
        <row r="105">
          <cell r="A105">
            <v>1265200000</v>
          </cell>
          <cell r="B105" t="str">
            <v>Amortización Acumulada de Licencias Informáticas e Intelectuales</v>
          </cell>
          <cell r="C105">
            <v>-2828734.36</v>
          </cell>
          <cell r="D105">
            <v>0</v>
          </cell>
          <cell r="E105">
            <v>145751.17000000001</v>
          </cell>
          <cell r="F105">
            <v>2974485.53</v>
          </cell>
        </row>
        <row r="106">
          <cell r="A106">
            <v>2000000000</v>
          </cell>
          <cell r="B106" t="str">
            <v>PASIVO</v>
          </cell>
          <cell r="C106">
            <v>-1297234687.9200001</v>
          </cell>
          <cell r="D106">
            <v>5019136818.7399998</v>
          </cell>
          <cell r="E106">
            <v>5237615126.5299997</v>
          </cell>
          <cell r="F106">
            <v>1515712995.71</v>
          </cell>
        </row>
        <row r="107">
          <cell r="A107">
            <v>2100000000</v>
          </cell>
          <cell r="B107" t="str">
            <v>PASIVO CIRCULANTE</v>
          </cell>
          <cell r="C107">
            <v>-1291920075.52</v>
          </cell>
          <cell r="D107">
            <v>5019136818.7399998</v>
          </cell>
          <cell r="E107">
            <v>5235300589.2200003</v>
          </cell>
          <cell r="F107">
            <v>1508083846</v>
          </cell>
        </row>
        <row r="108">
          <cell r="A108">
            <v>2110000000</v>
          </cell>
          <cell r="B108" t="str">
            <v>Cuentas por Pagar a Corto Plazo</v>
          </cell>
          <cell r="C108">
            <v>-678241374.40999997</v>
          </cell>
          <cell r="D108">
            <v>5013209929.1599998</v>
          </cell>
          <cell r="E108">
            <v>5085280000.5900002</v>
          </cell>
          <cell r="F108">
            <v>750311445.84000003</v>
          </cell>
        </row>
        <row r="109">
          <cell r="A109">
            <v>2111000000</v>
          </cell>
          <cell r="B109" t="str">
            <v>Servicios Personales por Pagar a Corto Plazo</v>
          </cell>
          <cell r="C109">
            <v>-140739672.34</v>
          </cell>
          <cell r="D109">
            <v>3401114936.52</v>
          </cell>
          <cell r="E109">
            <v>3341342445.46</v>
          </cell>
          <cell r="F109">
            <v>80967181.280000001</v>
          </cell>
        </row>
        <row r="110">
          <cell r="A110">
            <v>2111000000</v>
          </cell>
          <cell r="B110" t="str">
            <v>Servicios Personales por Pagar a Corto Plazo</v>
          </cell>
          <cell r="C110">
            <v>-140739672.34</v>
          </cell>
          <cell r="D110">
            <v>3401114936.52</v>
          </cell>
          <cell r="E110">
            <v>3341342445.46</v>
          </cell>
          <cell r="F110">
            <v>80967181.280000001</v>
          </cell>
        </row>
        <row r="111">
          <cell r="A111">
            <v>2112000000</v>
          </cell>
          <cell r="B111" t="str">
            <v>Proveedores por Pagar a Corto Plazo</v>
          </cell>
          <cell r="C111">
            <v>-244168958.33000001</v>
          </cell>
          <cell r="D111">
            <v>640850203.08000004</v>
          </cell>
          <cell r="E111">
            <v>643019712.53999996</v>
          </cell>
          <cell r="F111">
            <v>246338467.78999999</v>
          </cell>
        </row>
        <row r="112">
          <cell r="A112">
            <v>2112000000</v>
          </cell>
          <cell r="B112" t="str">
            <v>Proveedores por Pagar a Corto Plazo</v>
          </cell>
          <cell r="C112">
            <v>-244168958.33000001</v>
          </cell>
          <cell r="D112">
            <v>640850203.08000004</v>
          </cell>
          <cell r="E112">
            <v>643019712.53999996</v>
          </cell>
          <cell r="F112">
            <v>246338467.78999999</v>
          </cell>
        </row>
        <row r="113">
          <cell r="A113">
            <v>2113000000</v>
          </cell>
          <cell r="B113" t="str">
            <v>Contratistas por Obras Públicas por Pagar a Corto Plazo</v>
          </cell>
          <cell r="C113">
            <v>0</v>
          </cell>
          <cell r="D113">
            <v>34379786.920000002</v>
          </cell>
          <cell r="E113">
            <v>46595982.600000001</v>
          </cell>
          <cell r="F113">
            <v>12216195.68</v>
          </cell>
        </row>
        <row r="114">
          <cell r="A114">
            <v>2113000000</v>
          </cell>
          <cell r="B114" t="str">
            <v>Contratistas por Obras Públicas por Pagar a Corto Plazo</v>
          </cell>
          <cell r="C114">
            <v>0</v>
          </cell>
          <cell r="D114">
            <v>34379786.920000002</v>
          </cell>
          <cell r="E114">
            <v>46595982.600000001</v>
          </cell>
          <cell r="F114">
            <v>12216195.68</v>
          </cell>
        </row>
        <row r="115">
          <cell r="A115">
            <v>2114000000</v>
          </cell>
          <cell r="B115" t="str">
            <v>Participaciones y Aportaciones por Pagar a Corto Plazo</v>
          </cell>
          <cell r="C115">
            <v>0</v>
          </cell>
          <cell r="D115">
            <v>1900164</v>
          </cell>
          <cell r="E115">
            <v>1900164</v>
          </cell>
          <cell r="F115">
            <v>0</v>
          </cell>
        </row>
        <row r="116">
          <cell r="A116">
            <v>2114000000</v>
          </cell>
          <cell r="B116" t="str">
            <v>Participaciones y Aportaciones por Pagar a Corto Plazo</v>
          </cell>
          <cell r="C116">
            <v>0</v>
          </cell>
          <cell r="D116">
            <v>1900164</v>
          </cell>
          <cell r="E116">
            <v>1900164</v>
          </cell>
          <cell r="F116">
            <v>0</v>
          </cell>
        </row>
        <row r="117">
          <cell r="A117">
            <v>2115000000</v>
          </cell>
          <cell r="B117" t="str">
            <v>Transferencias Otorgadas por Pagar a Corto Plazo</v>
          </cell>
          <cell r="C117">
            <v>-115417900</v>
          </cell>
          <cell r="D117">
            <v>84644275.969999999</v>
          </cell>
          <cell r="E117">
            <v>179726710.69</v>
          </cell>
          <cell r="F117">
            <v>210500334.72</v>
          </cell>
        </row>
        <row r="118">
          <cell r="A118">
            <v>2115000000</v>
          </cell>
          <cell r="B118" t="str">
            <v>Transferencias Otorgadas por Pagar a Corto Plazo</v>
          </cell>
          <cell r="C118">
            <v>-115417900</v>
          </cell>
          <cell r="D118">
            <v>84644275.969999999</v>
          </cell>
          <cell r="E118">
            <v>179726710.69</v>
          </cell>
          <cell r="F118">
            <v>210500334.72</v>
          </cell>
        </row>
        <row r="119">
          <cell r="A119">
            <v>2116000000</v>
          </cell>
          <cell r="B119" t="str">
            <v>Intereses, Comisiones y Otros Gastos de la Deuda Pública por Pagar a Corto Plazo</v>
          </cell>
          <cell r="C119">
            <v>0</v>
          </cell>
          <cell r="D119">
            <v>40213961.229999997</v>
          </cell>
          <cell r="E119">
            <v>40825492.969999999</v>
          </cell>
          <cell r="F119">
            <v>611531.74</v>
          </cell>
        </row>
        <row r="120">
          <cell r="A120">
            <v>2116000000</v>
          </cell>
          <cell r="B120" t="str">
            <v>Intereses, Comisiones y Otros Gastos de la Deuda Pública por Pagar a Corto Plazo</v>
          </cell>
          <cell r="C120">
            <v>0</v>
          </cell>
          <cell r="D120">
            <v>40213961.229999997</v>
          </cell>
          <cell r="E120">
            <v>40825492.969999999</v>
          </cell>
          <cell r="F120">
            <v>611531.74</v>
          </cell>
        </row>
        <row r="121">
          <cell r="A121">
            <v>2117000000</v>
          </cell>
          <cell r="B121" t="str">
            <v>Retenciones y Contribuciones por Pagar a Corto Plazo</v>
          </cell>
          <cell r="C121">
            <v>-160426433.86000001</v>
          </cell>
          <cell r="D121">
            <v>810695097.40999997</v>
          </cell>
          <cell r="E121">
            <v>827080963.51999998</v>
          </cell>
          <cell r="F121">
            <v>176812299.97</v>
          </cell>
        </row>
        <row r="122">
          <cell r="A122">
            <v>2117100000</v>
          </cell>
          <cell r="B122" t="str">
            <v>Retenciones de Impuestos por Pagar a Corto Plazo</v>
          </cell>
          <cell r="C122">
            <v>-27763391.370000001</v>
          </cell>
          <cell r="D122">
            <v>226976910.19</v>
          </cell>
          <cell r="E122">
            <v>230270359.38999999</v>
          </cell>
          <cell r="F122">
            <v>31056840.57</v>
          </cell>
        </row>
        <row r="123">
          <cell r="A123">
            <v>2117200000</v>
          </cell>
          <cell r="B123" t="str">
            <v>Retenciones del Sistema de Seguridad Social por Pagar a Corto Plazo</v>
          </cell>
          <cell r="C123">
            <v>-33479878.600000001</v>
          </cell>
          <cell r="D123">
            <v>342278854.56999999</v>
          </cell>
          <cell r="E123">
            <v>353515275.94999999</v>
          </cell>
          <cell r="F123">
            <v>44716299.979999997</v>
          </cell>
        </row>
        <row r="124">
          <cell r="A124">
            <v>2117300000</v>
          </cell>
          <cell r="B124" t="str">
            <v>Otras Retenciones y Contribuciones por Pagar a Corto Plazo</v>
          </cell>
          <cell r="C124">
            <v>-98607362.549999997</v>
          </cell>
          <cell r="D124">
            <v>241437842.49000001</v>
          </cell>
          <cell r="E124">
            <v>243140866.66</v>
          </cell>
          <cell r="F124">
            <v>100310386.72</v>
          </cell>
        </row>
        <row r="125">
          <cell r="A125">
            <v>2117400000</v>
          </cell>
          <cell r="B125" t="str">
            <v>Retenciones a Contratistas por Derechos a Pagar a Corto Plazo</v>
          </cell>
          <cell r="C125">
            <v>-575801.34</v>
          </cell>
          <cell r="D125">
            <v>1490.16</v>
          </cell>
          <cell r="E125">
            <v>154461.51999999999</v>
          </cell>
          <cell r="F125">
            <v>728772.7</v>
          </cell>
        </row>
        <row r="126">
          <cell r="A126">
            <v>2118000000</v>
          </cell>
          <cell r="B126" t="str">
            <v>Devoluciones de la Ley de Ingresos por Pagar a Corto Plazo</v>
          </cell>
          <cell r="C126">
            <v>0</v>
          </cell>
          <cell r="D126">
            <v>1174660.45</v>
          </cell>
          <cell r="E126">
            <v>4450446.4800000004</v>
          </cell>
          <cell r="F126">
            <v>3275786.03</v>
          </cell>
        </row>
        <row r="127">
          <cell r="A127">
            <v>2118000000</v>
          </cell>
          <cell r="B127" t="str">
            <v>Devoluciones de la Ley de Ingresos por Pagar a Corto Plazo</v>
          </cell>
          <cell r="C127">
            <v>0</v>
          </cell>
          <cell r="D127">
            <v>1174660.45</v>
          </cell>
          <cell r="E127">
            <v>4450446.4800000004</v>
          </cell>
          <cell r="F127">
            <v>3275786.03</v>
          </cell>
        </row>
        <row r="128">
          <cell r="A128">
            <v>2119000000</v>
          </cell>
          <cell r="B128" t="str">
            <v>Otras Cuentas por Pagar a Corto Plazo</v>
          </cell>
          <cell r="C128">
            <v>-17488409.879999999</v>
          </cell>
          <cell r="D128">
            <v>-1763156.42</v>
          </cell>
          <cell r="E128">
            <v>338082.33</v>
          </cell>
          <cell r="F128">
            <v>19589648.629999999</v>
          </cell>
        </row>
        <row r="129">
          <cell r="A129">
            <v>2119000000</v>
          </cell>
          <cell r="B129" t="str">
            <v>Otras Cuentas por Pagar a Corto Plazo</v>
          </cell>
          <cell r="C129">
            <v>-17488409.879999999</v>
          </cell>
          <cell r="D129">
            <v>-1763156.42</v>
          </cell>
          <cell r="E129">
            <v>338082.33</v>
          </cell>
          <cell r="F129">
            <v>19589648.629999999</v>
          </cell>
        </row>
        <row r="130">
          <cell r="A130">
            <v>2120000000</v>
          </cell>
          <cell r="B130" t="str">
            <v>Documentos por Pagar a Corto Plazo</v>
          </cell>
          <cell r="C130">
            <v>-2369810.73</v>
          </cell>
          <cell r="D130">
            <v>0</v>
          </cell>
          <cell r="E130">
            <v>785</v>
          </cell>
          <cell r="F130">
            <v>2370595.73</v>
          </cell>
        </row>
        <row r="131">
          <cell r="A131">
            <v>2129000000</v>
          </cell>
          <cell r="B131" t="str">
            <v>Otros Documentos por Pagar a Corto Plazo</v>
          </cell>
          <cell r="C131">
            <v>-2369810.73</v>
          </cell>
          <cell r="D131">
            <v>0</v>
          </cell>
          <cell r="E131">
            <v>785</v>
          </cell>
          <cell r="F131">
            <v>2370595.73</v>
          </cell>
        </row>
        <row r="132">
          <cell r="A132">
            <v>2129000000</v>
          </cell>
          <cell r="B132" t="str">
            <v>Otros Documentos por Pagar a Corto Plazo</v>
          </cell>
          <cell r="C132">
            <v>-2369810.73</v>
          </cell>
          <cell r="D132">
            <v>0</v>
          </cell>
          <cell r="E132">
            <v>785</v>
          </cell>
          <cell r="F132">
            <v>2370595.73</v>
          </cell>
        </row>
        <row r="133">
          <cell r="A133">
            <v>2160000000</v>
          </cell>
          <cell r="B133" t="str">
            <v>Fondos y Bienes de Terceros en Garantía y/o Administración a Corto Plazo</v>
          </cell>
          <cell r="C133">
            <v>-13013</v>
          </cell>
          <cell r="D133">
            <v>13013</v>
          </cell>
          <cell r="E133">
            <v>0</v>
          </cell>
          <cell r="F133">
            <v>0</v>
          </cell>
        </row>
        <row r="134">
          <cell r="A134">
            <v>2161000000</v>
          </cell>
          <cell r="B134" t="str">
            <v>Fondos en Garantía a Corto Plazo</v>
          </cell>
          <cell r="C134">
            <v>-13013</v>
          </cell>
          <cell r="D134">
            <v>13013</v>
          </cell>
          <cell r="E134">
            <v>0</v>
          </cell>
          <cell r="F134">
            <v>0</v>
          </cell>
        </row>
        <row r="135">
          <cell r="A135">
            <v>2161000000</v>
          </cell>
          <cell r="B135" t="str">
            <v>Fondos en Garantía a Corto Plazo</v>
          </cell>
          <cell r="C135">
            <v>-13013</v>
          </cell>
          <cell r="D135">
            <v>13013</v>
          </cell>
          <cell r="E135">
            <v>0</v>
          </cell>
          <cell r="F135">
            <v>0</v>
          </cell>
        </row>
        <row r="136">
          <cell r="A136">
            <v>2162000000</v>
          </cell>
          <cell r="B136" t="str">
            <v>Fondos en Administración a Corto Plazo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</row>
        <row r="137">
          <cell r="A137">
            <v>2162000000</v>
          </cell>
          <cell r="B137" t="str">
            <v>Fondos en Administración a Corto Plazo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</row>
        <row r="138">
          <cell r="A138">
            <v>2190000000</v>
          </cell>
          <cell r="B138" t="str">
            <v>Otros Pasivos a Corto Plazo</v>
          </cell>
          <cell r="C138">
            <v>-611295877.38</v>
          </cell>
          <cell r="D138">
            <v>5913876.5800000001</v>
          </cell>
          <cell r="E138">
            <v>150019803.63</v>
          </cell>
          <cell r="F138">
            <v>755401804.42999995</v>
          </cell>
        </row>
        <row r="139">
          <cell r="A139">
            <v>2191000000</v>
          </cell>
          <cell r="B139" t="str">
            <v>Ingresos por Clasificar</v>
          </cell>
          <cell r="C139">
            <v>-31168578.190000001</v>
          </cell>
          <cell r="D139">
            <v>5913876.5800000001</v>
          </cell>
          <cell r="E139">
            <v>5985487.54</v>
          </cell>
          <cell r="F139">
            <v>31240189.149999999</v>
          </cell>
        </row>
        <row r="140">
          <cell r="A140">
            <v>2191100000</v>
          </cell>
          <cell r="B140" t="str">
            <v>Ingresos Propios por Clasificar</v>
          </cell>
          <cell r="C140">
            <v>-3811107.05</v>
          </cell>
          <cell r="D140">
            <v>3750</v>
          </cell>
          <cell r="E140">
            <v>167652.16</v>
          </cell>
          <cell r="F140">
            <v>3975009.21</v>
          </cell>
        </row>
        <row r="141">
          <cell r="A141">
            <v>2191300000</v>
          </cell>
          <cell r="B141" t="str">
            <v>Valores en Proceso de Identificación</v>
          </cell>
          <cell r="C141">
            <v>-21371582.57</v>
          </cell>
          <cell r="D141">
            <v>5891024.5800000001</v>
          </cell>
          <cell r="E141">
            <v>5780375.8899999997</v>
          </cell>
          <cell r="F141">
            <v>21260933.879999999</v>
          </cell>
        </row>
        <row r="142">
          <cell r="A142">
            <v>2191400000</v>
          </cell>
          <cell r="B142" t="str">
            <v>Depósitos No Identificados</v>
          </cell>
          <cell r="C142">
            <v>-5985888.5700000003</v>
          </cell>
          <cell r="D142">
            <v>19102</v>
          </cell>
          <cell r="E142">
            <v>37459.49</v>
          </cell>
          <cell r="F142">
            <v>6004246.0599999996</v>
          </cell>
        </row>
        <row r="143">
          <cell r="A143">
            <v>2192000000</v>
          </cell>
          <cell r="B143" t="str">
            <v>Recaudación por Participar</v>
          </cell>
          <cell r="C143">
            <v>-390747208.36000001</v>
          </cell>
          <cell r="D143">
            <v>0</v>
          </cell>
          <cell r="E143">
            <v>144034316.09</v>
          </cell>
          <cell r="F143">
            <v>534781524.44999999</v>
          </cell>
        </row>
        <row r="144">
          <cell r="A144">
            <v>2192000000</v>
          </cell>
          <cell r="B144" t="str">
            <v>Recaudación por Participar</v>
          </cell>
          <cell r="C144">
            <v>-390747208.36000001</v>
          </cell>
          <cell r="D144">
            <v>0</v>
          </cell>
          <cell r="E144">
            <v>144034316.09</v>
          </cell>
          <cell r="F144">
            <v>534781524.44999999</v>
          </cell>
        </row>
        <row r="145">
          <cell r="A145">
            <v>2199000000</v>
          </cell>
          <cell r="B145" t="str">
            <v>Otros Pasivos Circulantes</v>
          </cell>
          <cell r="C145">
            <v>-189380090.83000001</v>
          </cell>
          <cell r="D145">
            <v>0</v>
          </cell>
          <cell r="E145">
            <v>0</v>
          </cell>
          <cell r="F145">
            <v>189380090.83000001</v>
          </cell>
        </row>
        <row r="146">
          <cell r="A146">
            <v>2199000000</v>
          </cell>
          <cell r="B146" t="str">
            <v>Otros Pasivos Circulantes</v>
          </cell>
          <cell r="C146">
            <v>-189380090.83000001</v>
          </cell>
          <cell r="D146">
            <v>0</v>
          </cell>
          <cell r="E146">
            <v>0</v>
          </cell>
          <cell r="F146">
            <v>189380090.83000001</v>
          </cell>
        </row>
        <row r="147">
          <cell r="A147">
            <v>2200000000</v>
          </cell>
          <cell r="B147" t="str">
            <v>PASIVO NO CIRCULANTE</v>
          </cell>
          <cell r="C147">
            <v>-5314612.4000000004</v>
          </cell>
          <cell r="D147">
            <v>0</v>
          </cell>
          <cell r="E147">
            <v>2314537.31</v>
          </cell>
          <cell r="F147">
            <v>7629149.71</v>
          </cell>
        </row>
        <row r="148">
          <cell r="A148">
            <v>2260000000</v>
          </cell>
          <cell r="B148" t="str">
            <v>Provisiones a Largo Plazo</v>
          </cell>
          <cell r="C148">
            <v>-5314612.4000000004</v>
          </cell>
          <cell r="D148">
            <v>0</v>
          </cell>
          <cell r="E148">
            <v>2314537.31</v>
          </cell>
          <cell r="F148">
            <v>7629149.71</v>
          </cell>
        </row>
        <row r="149">
          <cell r="A149">
            <v>2262000000</v>
          </cell>
          <cell r="B149" t="str">
            <v>Provisión para Pensiones a Largo Plazo</v>
          </cell>
          <cell r="C149">
            <v>-5314612.4000000004</v>
          </cell>
          <cell r="D149">
            <v>0</v>
          </cell>
          <cell r="E149">
            <v>2314537.31</v>
          </cell>
          <cell r="F149">
            <v>7629149.71</v>
          </cell>
        </row>
        <row r="150">
          <cell r="A150">
            <v>2262100000</v>
          </cell>
          <cell r="B150" t="str">
            <v>Aportación Pensión Docentes</v>
          </cell>
          <cell r="C150">
            <v>-1424914.98</v>
          </cell>
          <cell r="D150">
            <v>0</v>
          </cell>
          <cell r="E150">
            <v>225315.13</v>
          </cell>
          <cell r="F150">
            <v>1650230.11</v>
          </cell>
        </row>
        <row r="151">
          <cell r="A151">
            <v>2262200000</v>
          </cell>
          <cell r="B151" t="str">
            <v>Aportación Pensión Administrativos</v>
          </cell>
          <cell r="C151">
            <v>-3889697.42</v>
          </cell>
          <cell r="D151">
            <v>0</v>
          </cell>
          <cell r="E151">
            <v>2089222.18</v>
          </cell>
          <cell r="F151">
            <v>5978919.5999999996</v>
          </cell>
        </row>
        <row r="152">
          <cell r="A152">
            <v>3000000000</v>
          </cell>
          <cell r="B152" t="str">
            <v>HACIENDA PUBLICA/PATRIMONIO</v>
          </cell>
          <cell r="C152">
            <v>-2225312615.6300001</v>
          </cell>
          <cell r="D152">
            <v>36702720.670000002</v>
          </cell>
          <cell r="E152">
            <v>12234980.029999999</v>
          </cell>
          <cell r="F152">
            <v>2200844874.9899998</v>
          </cell>
        </row>
        <row r="153">
          <cell r="A153">
            <v>3100000000</v>
          </cell>
          <cell r="B153" t="str">
            <v>HACIENDA PUBLICA/PATRIMONIO CONTRIBUIDO</v>
          </cell>
          <cell r="C153">
            <v>-421976533.13999999</v>
          </cell>
          <cell r="D153">
            <v>0</v>
          </cell>
          <cell r="E153">
            <v>0</v>
          </cell>
          <cell r="F153">
            <v>421976533.13999999</v>
          </cell>
        </row>
        <row r="154">
          <cell r="A154">
            <v>3110000000</v>
          </cell>
          <cell r="B154" t="str">
            <v>Aportaciones</v>
          </cell>
          <cell r="C154">
            <v>-1240810.78</v>
          </cell>
          <cell r="D154">
            <v>0</v>
          </cell>
          <cell r="E154">
            <v>0</v>
          </cell>
          <cell r="F154">
            <v>1240810.78</v>
          </cell>
        </row>
        <row r="155">
          <cell r="A155">
            <v>3110000000</v>
          </cell>
          <cell r="B155" t="str">
            <v>Aportaciones</v>
          </cell>
          <cell r="C155">
            <v>-1240810.78</v>
          </cell>
          <cell r="D155">
            <v>0</v>
          </cell>
          <cell r="E155">
            <v>0</v>
          </cell>
          <cell r="F155">
            <v>1240810.78</v>
          </cell>
        </row>
        <row r="156">
          <cell r="A156">
            <v>3110000000</v>
          </cell>
          <cell r="B156" t="str">
            <v>Aportaciones</v>
          </cell>
          <cell r="C156">
            <v>-1240810.78</v>
          </cell>
          <cell r="D156">
            <v>0</v>
          </cell>
          <cell r="E156">
            <v>0</v>
          </cell>
          <cell r="F156">
            <v>1240810.78</v>
          </cell>
        </row>
        <row r="157">
          <cell r="A157">
            <v>3120000000</v>
          </cell>
          <cell r="B157" t="str">
            <v>Donaciones de Capital</v>
          </cell>
          <cell r="C157">
            <v>-420735722.36000001</v>
          </cell>
          <cell r="D157">
            <v>0</v>
          </cell>
          <cell r="E157">
            <v>0</v>
          </cell>
          <cell r="F157">
            <v>420735722.36000001</v>
          </cell>
        </row>
        <row r="158">
          <cell r="A158">
            <v>3120000000</v>
          </cell>
          <cell r="B158" t="str">
            <v>Donaciones de Capital</v>
          </cell>
          <cell r="C158">
            <v>-420735722.36000001</v>
          </cell>
          <cell r="D158">
            <v>0</v>
          </cell>
          <cell r="E158">
            <v>0</v>
          </cell>
          <cell r="F158">
            <v>420735722.36000001</v>
          </cell>
        </row>
        <row r="159">
          <cell r="A159">
            <v>3120000000</v>
          </cell>
          <cell r="B159" t="str">
            <v>Donaciones de Capital</v>
          </cell>
          <cell r="C159">
            <v>-420735722.36000001</v>
          </cell>
          <cell r="D159">
            <v>0</v>
          </cell>
          <cell r="E159">
            <v>0</v>
          </cell>
          <cell r="F159">
            <v>420735722.36000001</v>
          </cell>
        </row>
        <row r="160">
          <cell r="A160">
            <v>3200000000</v>
          </cell>
          <cell r="B160" t="str">
            <v>HACIENDA PUBLICA/PATRIMONIO GENERADO</v>
          </cell>
          <cell r="C160">
            <v>-1803336082.49</v>
          </cell>
          <cell r="D160">
            <v>36702720.670000002</v>
          </cell>
          <cell r="E160">
            <v>12234980.029999999</v>
          </cell>
          <cell r="F160">
            <v>1778868341.8499999</v>
          </cell>
        </row>
        <row r="161">
          <cell r="A161">
            <v>3210000000</v>
          </cell>
          <cell r="B161" t="str">
            <v>Resultados del Ejercicio (Ahorro/Desahorro)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  <row r="162">
          <cell r="A162">
            <v>3210000000</v>
          </cell>
          <cell r="B162" t="str">
            <v>Resultados del Ejercicio (Ahorro/Desahorro)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A163">
            <v>3210000000</v>
          </cell>
          <cell r="B163" t="str">
            <v>Resultados del Ejercicio (Ahorro/Desahorro)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</row>
        <row r="164">
          <cell r="A164">
            <v>3220000000</v>
          </cell>
          <cell r="B164" t="str">
            <v>Resultados de Ejercicios Anteriores</v>
          </cell>
          <cell r="C164">
            <v>-1808551147.21</v>
          </cell>
          <cell r="D164">
            <v>26001696</v>
          </cell>
          <cell r="E164">
            <v>5032251.41</v>
          </cell>
          <cell r="F164">
            <v>1787581702.6199999</v>
          </cell>
        </row>
        <row r="165">
          <cell r="A165">
            <v>3220000000</v>
          </cell>
          <cell r="B165" t="str">
            <v>Resultados de Ejercicios Anteriores</v>
          </cell>
          <cell r="C165">
            <v>-1808551147.21</v>
          </cell>
          <cell r="D165">
            <v>26001696</v>
          </cell>
          <cell r="E165">
            <v>5032251.41</v>
          </cell>
          <cell r="F165">
            <v>1787581702.6199999</v>
          </cell>
        </row>
        <row r="166">
          <cell r="A166">
            <v>3220000000</v>
          </cell>
          <cell r="B166" t="str">
            <v>Resultados de Ejercicios Anteriores</v>
          </cell>
          <cell r="C166">
            <v>-1808551147.21</v>
          </cell>
          <cell r="D166">
            <v>26001696</v>
          </cell>
          <cell r="E166">
            <v>5032251.41</v>
          </cell>
          <cell r="F166">
            <v>1787581702.6199999</v>
          </cell>
        </row>
        <row r="167">
          <cell r="A167">
            <v>3250000000</v>
          </cell>
          <cell r="B167" t="str">
            <v>Rectificaciones de Resultados de Ejercicios Anteriores</v>
          </cell>
          <cell r="C167">
            <v>5215064.72</v>
          </cell>
          <cell r="D167">
            <v>10701024.67</v>
          </cell>
          <cell r="E167">
            <v>7202728.6200000001</v>
          </cell>
          <cell r="F167">
            <v>-8713360.7699999996</v>
          </cell>
        </row>
        <row r="168">
          <cell r="A168">
            <v>3250000000</v>
          </cell>
          <cell r="B168" t="str">
            <v>Rectificaciones de Resultados de Ejercicios Anteriores</v>
          </cell>
          <cell r="C168">
            <v>0</v>
          </cell>
          <cell r="D168">
            <v>0</v>
          </cell>
          <cell r="E168">
            <v>7560.4</v>
          </cell>
          <cell r="F168">
            <v>7560.4</v>
          </cell>
        </row>
        <row r="169">
          <cell r="A169">
            <v>3250000000</v>
          </cell>
          <cell r="B169" t="str">
            <v>Rectificaciones de Resultados de Ejercicios Anteriores</v>
          </cell>
          <cell r="C169">
            <v>0</v>
          </cell>
          <cell r="D169">
            <v>0</v>
          </cell>
          <cell r="E169">
            <v>7560.4</v>
          </cell>
          <cell r="F169">
            <v>7560.4</v>
          </cell>
        </row>
        <row r="170">
          <cell r="A170">
            <v>3252000000</v>
          </cell>
          <cell r="B170" t="str">
            <v>Cambios por Errores Contables</v>
          </cell>
          <cell r="C170">
            <v>5215064.72</v>
          </cell>
          <cell r="D170">
            <v>10701024.67</v>
          </cell>
          <cell r="E170">
            <v>7195168.2199999997</v>
          </cell>
          <cell r="F170">
            <v>-8720921.1699999999</v>
          </cell>
        </row>
        <row r="171">
          <cell r="A171">
            <v>3252000000</v>
          </cell>
          <cell r="B171" t="str">
            <v>Cambios por Errores Contables</v>
          </cell>
          <cell r="C171">
            <v>5215064.72</v>
          </cell>
          <cell r="D171">
            <v>10701024.67</v>
          </cell>
          <cell r="E171">
            <v>7195168.2199999997</v>
          </cell>
          <cell r="F171">
            <v>-8720921.1699999999</v>
          </cell>
        </row>
        <row r="172">
          <cell r="A172">
            <v>4000000000</v>
          </cell>
          <cell r="B172" t="str">
            <v>INGRESOS Y OTROS BENEFICIOS</v>
          </cell>
          <cell r="C172">
            <v>0</v>
          </cell>
          <cell r="D172">
            <v>0</v>
          </cell>
          <cell r="E172">
            <v>4784646946.3800001</v>
          </cell>
          <cell r="F172">
            <v>4784646946.3800001</v>
          </cell>
        </row>
        <row r="173">
          <cell r="A173">
            <v>4100000000</v>
          </cell>
          <cell r="B173" t="str">
            <v>INGRESOS DE GESTION</v>
          </cell>
          <cell r="C173">
            <v>0</v>
          </cell>
          <cell r="D173">
            <v>0</v>
          </cell>
          <cell r="E173">
            <v>428661196.85000002</v>
          </cell>
          <cell r="F173">
            <v>428661196.85000002</v>
          </cell>
        </row>
        <row r="174">
          <cell r="A174">
            <v>4150000000</v>
          </cell>
          <cell r="B174" t="str">
            <v>Productos de Tipo Corriente</v>
          </cell>
          <cell r="C174">
            <v>0</v>
          </cell>
          <cell r="D174">
            <v>0</v>
          </cell>
          <cell r="E174">
            <v>57422479.259999998</v>
          </cell>
          <cell r="F174">
            <v>57422479.259999998</v>
          </cell>
        </row>
        <row r="175">
          <cell r="A175">
            <v>4151000000</v>
          </cell>
          <cell r="B175" t="str">
            <v>Productos Derivados del Uso y Aprovechamiento de Bienes no Sujetos a Régimen de Dominio Público</v>
          </cell>
          <cell r="C175">
            <v>0</v>
          </cell>
          <cell r="D175">
            <v>0</v>
          </cell>
          <cell r="E175">
            <v>57422479.259999998</v>
          </cell>
          <cell r="F175">
            <v>57422479.259999998</v>
          </cell>
        </row>
        <row r="176">
          <cell r="A176">
            <v>4151000000</v>
          </cell>
          <cell r="B176" t="str">
            <v>Productos Derivados del Uso y Aprovechamiento de Bienes no Sujetos a Régimen de Dominio Público</v>
          </cell>
          <cell r="C176">
            <v>0</v>
          </cell>
          <cell r="D176">
            <v>0</v>
          </cell>
          <cell r="E176">
            <v>57422479.259999998</v>
          </cell>
          <cell r="F176">
            <v>57422479.259999998</v>
          </cell>
        </row>
        <row r="177">
          <cell r="A177">
            <v>4170000000</v>
          </cell>
          <cell r="B177" t="str">
            <v>Ingresos por Venta de Bienes y Servicios</v>
          </cell>
          <cell r="C177">
            <v>0</v>
          </cell>
          <cell r="D177">
            <v>0</v>
          </cell>
          <cell r="E177">
            <v>371238717.58999997</v>
          </cell>
          <cell r="F177">
            <v>371238717.58999997</v>
          </cell>
        </row>
        <row r="178">
          <cell r="A178">
            <v>4178000000</v>
          </cell>
          <cell r="B178" t="str">
            <v>Ingresos por Venta de Bienes y Prestación de Servicios de los Poderes Legislativo, Judicial, y de los Órganos Autónomos</v>
          </cell>
          <cell r="C178">
            <v>0</v>
          </cell>
          <cell r="D178">
            <v>0</v>
          </cell>
          <cell r="E178">
            <v>371238717.58999997</v>
          </cell>
          <cell r="F178">
            <v>371238717.58999997</v>
          </cell>
        </row>
        <row r="179">
          <cell r="A179">
            <v>4178100000</v>
          </cell>
          <cell r="B179" t="str">
            <v>Ingresos por Venta de Bienes y Prestación de Servicios de los Poderes Legislativo, Judicial, y de los Órganos Autónomos</v>
          </cell>
          <cell r="C179">
            <v>0</v>
          </cell>
          <cell r="D179">
            <v>0</v>
          </cell>
          <cell r="E179">
            <v>371238717.58999997</v>
          </cell>
          <cell r="F179">
            <v>371238717.58999997</v>
          </cell>
        </row>
        <row r="180">
          <cell r="A180">
            <v>4200000000</v>
          </cell>
          <cell r="B180" t="str">
            <v>PARTICIPACIONES, APORTACIONES, TRANSFERENCIAS, ASIGNACIONES, SUBSIDIOS Y OTRAS AYUDAS</v>
          </cell>
          <cell r="C180">
            <v>0</v>
          </cell>
          <cell r="D180">
            <v>0</v>
          </cell>
          <cell r="E180">
            <v>4355904037.46</v>
          </cell>
          <cell r="F180">
            <v>4355904037.46</v>
          </cell>
        </row>
        <row r="181">
          <cell r="A181">
            <v>4210000000</v>
          </cell>
          <cell r="B181" t="str">
            <v>Participaciones y Aportaciones</v>
          </cell>
          <cell r="C181">
            <v>0</v>
          </cell>
          <cell r="D181">
            <v>0</v>
          </cell>
          <cell r="E181">
            <v>25309767.699999999</v>
          </cell>
          <cell r="F181">
            <v>25309767.699999999</v>
          </cell>
        </row>
        <row r="182">
          <cell r="A182">
            <v>4213000000</v>
          </cell>
          <cell r="B182" t="str">
            <v>Convenios</v>
          </cell>
          <cell r="C182">
            <v>0</v>
          </cell>
          <cell r="D182">
            <v>0</v>
          </cell>
          <cell r="E182">
            <v>25309767.699999999</v>
          </cell>
          <cell r="F182">
            <v>25309767.699999999</v>
          </cell>
        </row>
        <row r="183">
          <cell r="A183">
            <v>4213100000</v>
          </cell>
          <cell r="B183" t="str">
            <v>Transferencias Federales poráconvenio</v>
          </cell>
          <cell r="C183">
            <v>0</v>
          </cell>
          <cell r="D183">
            <v>0</v>
          </cell>
          <cell r="E183">
            <v>12909981.33</v>
          </cell>
          <cell r="F183">
            <v>12909981.33</v>
          </cell>
        </row>
        <row r="184">
          <cell r="A184">
            <v>4213200000</v>
          </cell>
          <cell r="B184" t="str">
            <v>Transferencias Estatales poráconvenio</v>
          </cell>
          <cell r="C184">
            <v>0</v>
          </cell>
          <cell r="D184">
            <v>0</v>
          </cell>
          <cell r="E184">
            <v>12399786.369999999</v>
          </cell>
          <cell r="F184">
            <v>12399786.369999999</v>
          </cell>
        </row>
        <row r="185">
          <cell r="A185">
            <v>4220000000</v>
          </cell>
          <cell r="B185" t="str">
            <v>Transferencias, Asignaciones, Subsidios y Otras Ayudas</v>
          </cell>
          <cell r="C185">
            <v>0</v>
          </cell>
          <cell r="D185">
            <v>0</v>
          </cell>
          <cell r="E185">
            <v>4330594269.7600002</v>
          </cell>
          <cell r="F185">
            <v>4330594269.7600002</v>
          </cell>
        </row>
        <row r="186">
          <cell r="A186">
            <v>4223000000</v>
          </cell>
          <cell r="B186" t="str">
            <v>Subsidios y Subvenciones</v>
          </cell>
          <cell r="C186">
            <v>0</v>
          </cell>
          <cell r="D186">
            <v>0</v>
          </cell>
          <cell r="E186">
            <v>4330594269.7600002</v>
          </cell>
          <cell r="F186">
            <v>4330594269.7600002</v>
          </cell>
        </row>
        <row r="187">
          <cell r="A187">
            <v>4223000000</v>
          </cell>
          <cell r="B187" t="str">
            <v>Subsidios y Subvenciones</v>
          </cell>
          <cell r="C187">
            <v>0</v>
          </cell>
          <cell r="D187">
            <v>0</v>
          </cell>
          <cell r="E187">
            <v>4330594269.7600002</v>
          </cell>
          <cell r="F187">
            <v>4330594269.7600002</v>
          </cell>
        </row>
        <row r="188">
          <cell r="A188">
            <v>4300000000</v>
          </cell>
          <cell r="B188" t="str">
            <v>OTROS INGRESOS Y BENEFICIOS</v>
          </cell>
          <cell r="C188">
            <v>0</v>
          </cell>
          <cell r="D188">
            <v>0</v>
          </cell>
          <cell r="E188">
            <v>81712.070000000007</v>
          </cell>
          <cell r="F188">
            <v>81712.070000000007</v>
          </cell>
        </row>
        <row r="189">
          <cell r="A189">
            <v>4390000000</v>
          </cell>
          <cell r="B189" t="str">
            <v>Otros Ingresos y Beneficios Varios</v>
          </cell>
          <cell r="C189">
            <v>0</v>
          </cell>
          <cell r="D189">
            <v>0</v>
          </cell>
          <cell r="E189">
            <v>81712.070000000007</v>
          </cell>
          <cell r="F189">
            <v>81712.070000000007</v>
          </cell>
        </row>
        <row r="190">
          <cell r="A190">
            <v>4393000000</v>
          </cell>
          <cell r="B190" t="str">
            <v>Diferencias por Tipo de Cambio a Favor en Efectivo y Equivalentes</v>
          </cell>
          <cell r="C190">
            <v>0</v>
          </cell>
          <cell r="D190">
            <v>0</v>
          </cell>
          <cell r="E190">
            <v>81712.070000000007</v>
          </cell>
          <cell r="F190">
            <v>81712.070000000007</v>
          </cell>
        </row>
        <row r="191">
          <cell r="A191">
            <v>4393000000</v>
          </cell>
          <cell r="B191" t="str">
            <v>Diferencias por Tipo de Cambio a Favor en Efectivo y Equivalentes</v>
          </cell>
          <cell r="C191">
            <v>0</v>
          </cell>
          <cell r="D191">
            <v>0</v>
          </cell>
          <cell r="E191">
            <v>81712.070000000007</v>
          </cell>
          <cell r="F191">
            <v>81712.070000000007</v>
          </cell>
        </row>
        <row r="192">
          <cell r="A192">
            <v>5000000000</v>
          </cell>
          <cell r="B192" t="str">
            <v>GASTOS Y OTRAS PÉRDIDAS</v>
          </cell>
          <cell r="C192">
            <v>0</v>
          </cell>
          <cell r="D192">
            <v>4813691448.9300003</v>
          </cell>
          <cell r="E192">
            <v>0</v>
          </cell>
          <cell r="F192">
            <v>4813691448.9300003</v>
          </cell>
        </row>
        <row r="193">
          <cell r="A193">
            <v>5100000000</v>
          </cell>
          <cell r="B193" t="str">
            <v>GASTOS DE FUNCIONAMIENTO</v>
          </cell>
          <cell r="C193">
            <v>0</v>
          </cell>
          <cell r="D193">
            <v>4536497399.6199999</v>
          </cell>
          <cell r="E193">
            <v>0</v>
          </cell>
          <cell r="F193">
            <v>4536497399.6199999</v>
          </cell>
        </row>
        <row r="194">
          <cell r="A194">
            <v>5110000000</v>
          </cell>
          <cell r="B194" t="str">
            <v>Servicios Personales</v>
          </cell>
          <cell r="C194">
            <v>0</v>
          </cell>
          <cell r="D194">
            <v>4000969304.3400002</v>
          </cell>
          <cell r="E194">
            <v>0</v>
          </cell>
          <cell r="F194">
            <v>4000969304.3400002</v>
          </cell>
        </row>
        <row r="195">
          <cell r="A195">
            <v>5111000000</v>
          </cell>
          <cell r="B195" t="str">
            <v>Remuneraciones al Personal de Carácter Permanente</v>
          </cell>
          <cell r="C195">
            <v>0</v>
          </cell>
          <cell r="D195">
            <v>906450214.10000002</v>
          </cell>
          <cell r="E195">
            <v>0</v>
          </cell>
          <cell r="F195">
            <v>906450214.10000002</v>
          </cell>
        </row>
        <row r="196">
          <cell r="A196">
            <v>5111100000</v>
          </cell>
          <cell r="B196" t="str">
            <v>Sueldo Base Personal Permanente</v>
          </cell>
          <cell r="C196">
            <v>0</v>
          </cell>
          <cell r="D196">
            <v>906450214.10000002</v>
          </cell>
          <cell r="E196">
            <v>0</v>
          </cell>
          <cell r="F196">
            <v>906450214.10000002</v>
          </cell>
        </row>
        <row r="197">
          <cell r="A197">
            <v>5112000000</v>
          </cell>
          <cell r="B197" t="str">
            <v>Remuneraciones al Personal de Carácter Transitorio</v>
          </cell>
          <cell r="C197">
            <v>0</v>
          </cell>
          <cell r="D197">
            <v>25842069.170000002</v>
          </cell>
          <cell r="E197">
            <v>0</v>
          </cell>
          <cell r="F197">
            <v>25842069.170000002</v>
          </cell>
        </row>
        <row r="198">
          <cell r="A198">
            <v>5112100000</v>
          </cell>
          <cell r="B198" t="str">
            <v>Honorarios Asimilables a Salario</v>
          </cell>
          <cell r="C198">
            <v>0</v>
          </cell>
          <cell r="D198">
            <v>25842069.170000002</v>
          </cell>
          <cell r="E198">
            <v>0</v>
          </cell>
          <cell r="F198">
            <v>25842069.170000002</v>
          </cell>
        </row>
        <row r="199">
          <cell r="A199">
            <v>5113000000</v>
          </cell>
          <cell r="B199" t="str">
            <v>Remuneraciones Adicionales y Especiales</v>
          </cell>
          <cell r="C199">
            <v>0</v>
          </cell>
          <cell r="D199">
            <v>756492332.15999997</v>
          </cell>
          <cell r="E199">
            <v>0</v>
          </cell>
          <cell r="F199">
            <v>756492332.15999997</v>
          </cell>
        </row>
        <row r="200">
          <cell r="A200">
            <v>5113100000</v>
          </cell>
          <cell r="B200" t="str">
            <v>Primas por Años de Servicios Efectivos Prestados</v>
          </cell>
          <cell r="C200">
            <v>0</v>
          </cell>
          <cell r="D200">
            <v>423911949.75</v>
          </cell>
          <cell r="E200">
            <v>0</v>
          </cell>
          <cell r="F200">
            <v>423911949.75</v>
          </cell>
        </row>
        <row r="201">
          <cell r="A201">
            <v>5113200000</v>
          </cell>
          <cell r="B201" t="str">
            <v>Primas de Vacaciones y Dominical y Gratificación de Fin de Año</v>
          </cell>
          <cell r="C201">
            <v>0</v>
          </cell>
          <cell r="D201">
            <v>294671650.63</v>
          </cell>
          <cell r="E201">
            <v>0</v>
          </cell>
          <cell r="F201">
            <v>294671650.63</v>
          </cell>
        </row>
        <row r="202">
          <cell r="A202">
            <v>5113300000</v>
          </cell>
          <cell r="B202" t="str">
            <v>Horas Extraordinarias</v>
          </cell>
          <cell r="C202">
            <v>0</v>
          </cell>
          <cell r="D202">
            <v>20688299.300000001</v>
          </cell>
          <cell r="E202">
            <v>0</v>
          </cell>
          <cell r="F202">
            <v>20688299.300000001</v>
          </cell>
        </row>
        <row r="203">
          <cell r="A203">
            <v>5113400000</v>
          </cell>
          <cell r="B203" t="str">
            <v>Compensaciones</v>
          </cell>
          <cell r="C203">
            <v>0</v>
          </cell>
          <cell r="D203">
            <v>17220432.48</v>
          </cell>
          <cell r="E203">
            <v>0</v>
          </cell>
          <cell r="F203">
            <v>17220432.48</v>
          </cell>
        </row>
        <row r="204">
          <cell r="A204">
            <v>5114000000</v>
          </cell>
          <cell r="B204" t="str">
            <v>Seguridad Social</v>
          </cell>
          <cell r="C204">
            <v>0</v>
          </cell>
          <cell r="D204">
            <v>293155300.37</v>
          </cell>
          <cell r="E204">
            <v>0</v>
          </cell>
          <cell r="F204">
            <v>293155300.37</v>
          </cell>
        </row>
        <row r="205">
          <cell r="A205">
            <v>5114100000</v>
          </cell>
          <cell r="B205" t="str">
            <v>Aportaciones de Seguridad Social</v>
          </cell>
          <cell r="C205">
            <v>0</v>
          </cell>
          <cell r="D205">
            <v>196442072.03999999</v>
          </cell>
          <cell r="E205">
            <v>0</v>
          </cell>
          <cell r="F205">
            <v>196442072.03999999</v>
          </cell>
        </row>
        <row r="206">
          <cell r="A206">
            <v>5114200000</v>
          </cell>
          <cell r="B206" t="str">
            <v>Aportaciones a Fondos de Vivienda</v>
          </cell>
          <cell r="C206">
            <v>0</v>
          </cell>
          <cell r="D206">
            <v>68712143.489999995</v>
          </cell>
          <cell r="E206">
            <v>0</v>
          </cell>
          <cell r="F206">
            <v>68712143.489999995</v>
          </cell>
        </row>
        <row r="207">
          <cell r="A207">
            <v>5114300000</v>
          </cell>
          <cell r="B207" t="str">
            <v>Aportaciones al Sistema para el Retiro</v>
          </cell>
          <cell r="C207">
            <v>0</v>
          </cell>
          <cell r="D207">
            <v>28001084.84</v>
          </cell>
          <cell r="E207">
            <v>0</v>
          </cell>
          <cell r="F207">
            <v>28001084.84</v>
          </cell>
        </row>
        <row r="208">
          <cell r="A208">
            <v>5115000000</v>
          </cell>
          <cell r="B208" t="str">
            <v>Otras Prestaciones Sociales y Económicas</v>
          </cell>
          <cell r="C208">
            <v>0</v>
          </cell>
          <cell r="D208">
            <v>1808832237.3900001</v>
          </cell>
          <cell r="E208">
            <v>0</v>
          </cell>
          <cell r="F208">
            <v>1808832237.3900001</v>
          </cell>
        </row>
        <row r="209">
          <cell r="A209">
            <v>5115300000</v>
          </cell>
          <cell r="B209" t="str">
            <v>Prestaciones y Haberes de Retiro</v>
          </cell>
          <cell r="C209">
            <v>0</v>
          </cell>
          <cell r="D209">
            <v>1123571118.1099999</v>
          </cell>
          <cell r="E209">
            <v>0</v>
          </cell>
          <cell r="F209">
            <v>1123571118.1099999</v>
          </cell>
        </row>
        <row r="210">
          <cell r="A210">
            <v>5115400000</v>
          </cell>
          <cell r="B210" t="str">
            <v>Prestaciones Contractuales</v>
          </cell>
          <cell r="C210">
            <v>0</v>
          </cell>
          <cell r="D210">
            <v>685261119.27999997</v>
          </cell>
          <cell r="E210">
            <v>0</v>
          </cell>
          <cell r="F210">
            <v>685261119.27999997</v>
          </cell>
        </row>
        <row r="211">
          <cell r="A211">
            <v>5116000000</v>
          </cell>
          <cell r="B211" t="str">
            <v>Pago de Estímulos a Servidores Públicos</v>
          </cell>
          <cell r="C211">
            <v>0</v>
          </cell>
          <cell r="D211">
            <v>210197151.15000001</v>
          </cell>
          <cell r="E211">
            <v>0</v>
          </cell>
          <cell r="F211">
            <v>210197151.15000001</v>
          </cell>
        </row>
        <row r="212">
          <cell r="A212">
            <v>5116100000</v>
          </cell>
          <cell r="B212" t="str">
            <v>Estímulos</v>
          </cell>
          <cell r="C212">
            <v>0</v>
          </cell>
          <cell r="D212">
            <v>210197151.15000001</v>
          </cell>
          <cell r="E212">
            <v>0</v>
          </cell>
          <cell r="F212">
            <v>210197151.15000001</v>
          </cell>
        </row>
        <row r="213">
          <cell r="A213">
            <v>5120000000</v>
          </cell>
          <cell r="B213" t="str">
            <v>Materiales y Suministros</v>
          </cell>
          <cell r="C213">
            <v>0</v>
          </cell>
          <cell r="D213">
            <v>249310567.91999999</v>
          </cell>
          <cell r="E213">
            <v>0</v>
          </cell>
          <cell r="F213">
            <v>249310567.91999999</v>
          </cell>
        </row>
        <row r="214">
          <cell r="A214">
            <v>5121000000</v>
          </cell>
          <cell r="B214" t="str">
            <v>Materiales de Administración, Emisión de Documentos y Artículos Oficiales</v>
          </cell>
          <cell r="C214">
            <v>0</v>
          </cell>
          <cell r="D214">
            <v>74119027.560000002</v>
          </cell>
          <cell r="E214">
            <v>0</v>
          </cell>
          <cell r="F214">
            <v>74119027.560000002</v>
          </cell>
        </row>
        <row r="215">
          <cell r="A215">
            <v>5121100000</v>
          </cell>
          <cell r="B215" t="str">
            <v>Materiales, Útiles y Equipos Menores de Oficina</v>
          </cell>
          <cell r="C215">
            <v>0</v>
          </cell>
          <cell r="D215">
            <v>19450077.66</v>
          </cell>
          <cell r="E215">
            <v>0</v>
          </cell>
          <cell r="F215">
            <v>19450077.66</v>
          </cell>
        </row>
        <row r="216">
          <cell r="A216">
            <v>5121200000</v>
          </cell>
          <cell r="B216" t="str">
            <v>Materiales y Útiles de Impresión y Reproducción</v>
          </cell>
          <cell r="C216">
            <v>0</v>
          </cell>
          <cell r="D216">
            <v>11082443.869999999</v>
          </cell>
          <cell r="E216">
            <v>0</v>
          </cell>
          <cell r="F216">
            <v>11082443.869999999</v>
          </cell>
        </row>
        <row r="217">
          <cell r="A217">
            <v>5121400000</v>
          </cell>
          <cell r="B217" t="str">
            <v>Materiales y útiles para el Procesamiento en Equipos y Bienes Informáticos</v>
          </cell>
          <cell r="C217">
            <v>0</v>
          </cell>
          <cell r="D217">
            <v>3478543.94</v>
          </cell>
          <cell r="E217">
            <v>0</v>
          </cell>
          <cell r="F217">
            <v>3478543.94</v>
          </cell>
        </row>
        <row r="218">
          <cell r="A218">
            <v>5121500000</v>
          </cell>
          <cell r="B218" t="str">
            <v>Material Impreso e Información Digital</v>
          </cell>
          <cell r="C218">
            <v>0</v>
          </cell>
          <cell r="D218">
            <v>8436183.7699999996</v>
          </cell>
          <cell r="E218">
            <v>0</v>
          </cell>
          <cell r="F218">
            <v>8436183.7699999996</v>
          </cell>
        </row>
        <row r="219">
          <cell r="A219">
            <v>5121600000</v>
          </cell>
          <cell r="B219" t="str">
            <v>Material de Limpieza</v>
          </cell>
          <cell r="C219">
            <v>0</v>
          </cell>
          <cell r="D219">
            <v>19798950.670000002</v>
          </cell>
          <cell r="E219">
            <v>0</v>
          </cell>
          <cell r="F219">
            <v>19798950.670000002</v>
          </cell>
        </row>
        <row r="220">
          <cell r="A220">
            <v>5121700000</v>
          </cell>
          <cell r="B220" t="str">
            <v>Materiales y útiles de Enseñanza</v>
          </cell>
          <cell r="C220">
            <v>0</v>
          </cell>
          <cell r="D220">
            <v>11872827.65</v>
          </cell>
          <cell r="E220">
            <v>0</v>
          </cell>
          <cell r="F220">
            <v>11872827.65</v>
          </cell>
        </row>
        <row r="221">
          <cell r="A221">
            <v>5122000000</v>
          </cell>
          <cell r="B221" t="str">
            <v>Alimentos y Utensilios</v>
          </cell>
          <cell r="C221">
            <v>0</v>
          </cell>
          <cell r="D221">
            <v>84065736.409999996</v>
          </cell>
          <cell r="E221">
            <v>0</v>
          </cell>
          <cell r="F221">
            <v>84065736.409999996</v>
          </cell>
        </row>
        <row r="222">
          <cell r="A222">
            <v>5122100000</v>
          </cell>
          <cell r="B222" t="str">
            <v>Productos Alimenticios para Personas</v>
          </cell>
          <cell r="C222">
            <v>0</v>
          </cell>
          <cell r="D222">
            <v>78445511.049999997</v>
          </cell>
          <cell r="E222">
            <v>0</v>
          </cell>
          <cell r="F222">
            <v>78445511.049999997</v>
          </cell>
        </row>
        <row r="223">
          <cell r="A223">
            <v>5122200000</v>
          </cell>
          <cell r="B223" t="str">
            <v>Productos Alimenticios para Animales</v>
          </cell>
          <cell r="C223">
            <v>0</v>
          </cell>
          <cell r="D223">
            <v>588357.81999999995</v>
          </cell>
          <cell r="E223">
            <v>0</v>
          </cell>
          <cell r="F223">
            <v>588357.81999999995</v>
          </cell>
        </row>
        <row r="224">
          <cell r="A224">
            <v>5122300000</v>
          </cell>
          <cell r="B224" t="str">
            <v>Utensilios para el Servicio de Alimentación</v>
          </cell>
          <cell r="C224">
            <v>0</v>
          </cell>
          <cell r="D224">
            <v>5031867.54</v>
          </cell>
          <cell r="E224">
            <v>0</v>
          </cell>
          <cell r="F224">
            <v>5031867.54</v>
          </cell>
        </row>
        <row r="225">
          <cell r="A225">
            <v>5123000000</v>
          </cell>
          <cell r="B225" t="str">
            <v>Materias Primas y Materiales de Producción y Comercialización</v>
          </cell>
          <cell r="C225">
            <v>0</v>
          </cell>
          <cell r="D225">
            <v>8258292.5999999996</v>
          </cell>
          <cell r="E225">
            <v>0</v>
          </cell>
          <cell r="F225">
            <v>8258292.5999999996</v>
          </cell>
        </row>
        <row r="226">
          <cell r="A226">
            <v>5123800000</v>
          </cell>
          <cell r="B226" t="str">
            <v>MERCANCÍAS ADQUIRIDAS PARA SU COMERCIALIZACIÓN</v>
          </cell>
          <cell r="C226">
            <v>0</v>
          </cell>
          <cell r="D226">
            <v>8258292.5999999996</v>
          </cell>
          <cell r="E226">
            <v>0</v>
          </cell>
          <cell r="F226">
            <v>8258292.5999999996</v>
          </cell>
        </row>
        <row r="227">
          <cell r="A227">
            <v>5124000000</v>
          </cell>
          <cell r="B227" t="str">
            <v>Materiales y Artículos de Construcción y de Reparación</v>
          </cell>
          <cell r="C227">
            <v>0</v>
          </cell>
          <cell r="D227">
            <v>25273864.41</v>
          </cell>
          <cell r="E227">
            <v>0</v>
          </cell>
          <cell r="F227">
            <v>25273864.41</v>
          </cell>
        </row>
        <row r="228">
          <cell r="A228">
            <v>5124200000</v>
          </cell>
          <cell r="B228" t="str">
            <v>Cemento y Productos de Concreto</v>
          </cell>
          <cell r="C228">
            <v>0</v>
          </cell>
          <cell r="D228">
            <v>147691.59</v>
          </cell>
          <cell r="E228">
            <v>0</v>
          </cell>
          <cell r="F228">
            <v>147691.59</v>
          </cell>
        </row>
        <row r="229">
          <cell r="A229">
            <v>5124300000</v>
          </cell>
          <cell r="B229" t="str">
            <v>Cal, Yeso y Productos de Yeso</v>
          </cell>
          <cell r="C229">
            <v>0</v>
          </cell>
          <cell r="D229">
            <v>158677.91</v>
          </cell>
          <cell r="E229">
            <v>0</v>
          </cell>
          <cell r="F229">
            <v>158677.91</v>
          </cell>
        </row>
        <row r="230">
          <cell r="A230">
            <v>5124400000</v>
          </cell>
          <cell r="B230" t="str">
            <v>Madera y Productos de Madera</v>
          </cell>
          <cell r="C230">
            <v>0</v>
          </cell>
          <cell r="D230">
            <v>278849.91999999998</v>
          </cell>
          <cell r="E230">
            <v>0</v>
          </cell>
          <cell r="F230">
            <v>278849.91999999998</v>
          </cell>
        </row>
        <row r="231">
          <cell r="A231">
            <v>5124500000</v>
          </cell>
          <cell r="B231" t="str">
            <v>Vidrio y Productos de Vidrio</v>
          </cell>
          <cell r="C231">
            <v>0</v>
          </cell>
          <cell r="D231">
            <v>249092.95</v>
          </cell>
          <cell r="E231">
            <v>0</v>
          </cell>
          <cell r="F231">
            <v>249092.95</v>
          </cell>
        </row>
        <row r="232">
          <cell r="A232">
            <v>5124600000</v>
          </cell>
          <cell r="B232" t="str">
            <v>Material Eléctrico y Electrónico</v>
          </cell>
          <cell r="C232">
            <v>0</v>
          </cell>
          <cell r="D232">
            <v>9740061.25</v>
          </cell>
          <cell r="E232">
            <v>0</v>
          </cell>
          <cell r="F232">
            <v>9740061.25</v>
          </cell>
        </row>
        <row r="233">
          <cell r="A233">
            <v>5124700000</v>
          </cell>
          <cell r="B233" t="str">
            <v>Artículos Metálicos para la Construcción</v>
          </cell>
          <cell r="C233">
            <v>0</v>
          </cell>
          <cell r="D233">
            <v>666361.13</v>
          </cell>
          <cell r="E233">
            <v>0</v>
          </cell>
          <cell r="F233">
            <v>666361.13</v>
          </cell>
        </row>
        <row r="234">
          <cell r="A234">
            <v>5124800000</v>
          </cell>
          <cell r="B234" t="str">
            <v>Materiales Complementarios</v>
          </cell>
          <cell r="C234">
            <v>0</v>
          </cell>
          <cell r="D234">
            <v>5744037.3200000003</v>
          </cell>
          <cell r="E234">
            <v>0</v>
          </cell>
          <cell r="F234">
            <v>5744037.3200000003</v>
          </cell>
        </row>
        <row r="235">
          <cell r="A235">
            <v>5124900000</v>
          </cell>
          <cell r="B235" t="str">
            <v>Otros Materiales y Artículos de Construcción y Reparación</v>
          </cell>
          <cell r="C235">
            <v>0</v>
          </cell>
          <cell r="D235">
            <v>8289092.3399999999</v>
          </cell>
          <cell r="E235">
            <v>0</v>
          </cell>
          <cell r="F235">
            <v>8289092.3399999999</v>
          </cell>
        </row>
        <row r="236">
          <cell r="A236">
            <v>5125000000</v>
          </cell>
          <cell r="B236" t="str">
            <v>Productos Químicos, Farmacéuticos y de Laboratorio</v>
          </cell>
          <cell r="C236">
            <v>0</v>
          </cell>
          <cell r="D236">
            <v>24205538.079999998</v>
          </cell>
          <cell r="E236">
            <v>0</v>
          </cell>
          <cell r="F236">
            <v>24205538.079999998</v>
          </cell>
        </row>
        <row r="237">
          <cell r="A237">
            <v>5125100000</v>
          </cell>
          <cell r="B237" t="str">
            <v>Productos Químicos Básicos</v>
          </cell>
          <cell r="C237">
            <v>0</v>
          </cell>
          <cell r="D237">
            <v>5561074.4500000002</v>
          </cell>
          <cell r="E237">
            <v>0</v>
          </cell>
          <cell r="F237">
            <v>5561074.4500000002</v>
          </cell>
        </row>
        <row r="238">
          <cell r="A238">
            <v>5125200000</v>
          </cell>
          <cell r="B238" t="str">
            <v>Fertilizantes, Pesticidas y Otros Agroquímicos</v>
          </cell>
          <cell r="C238">
            <v>0</v>
          </cell>
          <cell r="D238">
            <v>186762.76</v>
          </cell>
          <cell r="E238">
            <v>0</v>
          </cell>
          <cell r="F238">
            <v>186762.76</v>
          </cell>
        </row>
        <row r="239">
          <cell r="A239">
            <v>5125300000</v>
          </cell>
          <cell r="B239" t="str">
            <v>Medicinas y Productos Farmacéuticos</v>
          </cell>
          <cell r="C239">
            <v>0</v>
          </cell>
          <cell r="D239">
            <v>519451.08</v>
          </cell>
          <cell r="E239">
            <v>0</v>
          </cell>
          <cell r="F239">
            <v>519451.08</v>
          </cell>
        </row>
        <row r="240">
          <cell r="A240">
            <v>5125400000</v>
          </cell>
          <cell r="B240" t="str">
            <v>Materiales, Accesorios y Suministros Médicos</v>
          </cell>
          <cell r="C240">
            <v>0</v>
          </cell>
          <cell r="D240">
            <v>342055.24</v>
          </cell>
          <cell r="E240">
            <v>0</v>
          </cell>
          <cell r="F240">
            <v>342055.24</v>
          </cell>
        </row>
        <row r="241">
          <cell r="A241">
            <v>5125500000</v>
          </cell>
          <cell r="B241" t="str">
            <v>Materiales, Accesorios y Suministros de Laboratorio</v>
          </cell>
          <cell r="C241">
            <v>0</v>
          </cell>
          <cell r="D241">
            <v>15817946.529999999</v>
          </cell>
          <cell r="E241">
            <v>0</v>
          </cell>
          <cell r="F241">
            <v>15817946.529999999</v>
          </cell>
        </row>
        <row r="242">
          <cell r="A242">
            <v>5125600000</v>
          </cell>
          <cell r="B242" t="str">
            <v>Fibras Sintéticas, Hules, Pl sticos y Derivados</v>
          </cell>
          <cell r="C242">
            <v>0</v>
          </cell>
          <cell r="D242">
            <v>665011.37</v>
          </cell>
          <cell r="E242">
            <v>0</v>
          </cell>
          <cell r="F242">
            <v>665011.37</v>
          </cell>
        </row>
        <row r="243">
          <cell r="A243">
            <v>5125900000</v>
          </cell>
          <cell r="B243" t="str">
            <v>Otros Productos Químicos</v>
          </cell>
          <cell r="C243">
            <v>0</v>
          </cell>
          <cell r="D243">
            <v>1113236.6499999999</v>
          </cell>
          <cell r="E243">
            <v>0</v>
          </cell>
          <cell r="F243">
            <v>1113236.6499999999</v>
          </cell>
        </row>
        <row r="244">
          <cell r="A244">
            <v>5126000000</v>
          </cell>
          <cell r="B244" t="str">
            <v>Combustibles, Lubricantes y Aditivos</v>
          </cell>
          <cell r="C244">
            <v>0</v>
          </cell>
          <cell r="D244">
            <v>7283792.3899999997</v>
          </cell>
          <cell r="E244">
            <v>0</v>
          </cell>
          <cell r="F244">
            <v>7283792.3899999997</v>
          </cell>
        </row>
        <row r="245">
          <cell r="A245">
            <v>5126100000</v>
          </cell>
          <cell r="B245" t="str">
            <v>Combustibles, Lubricantes y Aditivos</v>
          </cell>
          <cell r="C245">
            <v>0</v>
          </cell>
          <cell r="D245">
            <v>7283792.3899999997</v>
          </cell>
          <cell r="E245">
            <v>0</v>
          </cell>
          <cell r="F245">
            <v>7283792.3899999997</v>
          </cell>
        </row>
        <row r="246">
          <cell r="A246">
            <v>5127000000</v>
          </cell>
          <cell r="B246" t="str">
            <v>Vestuario, Blancos, Prendas de Protección y Artículos Deportivos</v>
          </cell>
          <cell r="C246">
            <v>0</v>
          </cell>
          <cell r="D246">
            <v>13168336.91</v>
          </cell>
          <cell r="E246">
            <v>0</v>
          </cell>
          <cell r="F246">
            <v>13168336.91</v>
          </cell>
        </row>
        <row r="247">
          <cell r="A247">
            <v>5127100000</v>
          </cell>
          <cell r="B247" t="str">
            <v>Vestuario y Uniformes</v>
          </cell>
          <cell r="C247">
            <v>0</v>
          </cell>
          <cell r="D247">
            <v>4113893.6</v>
          </cell>
          <cell r="E247">
            <v>0</v>
          </cell>
          <cell r="F247">
            <v>4113893.6</v>
          </cell>
        </row>
        <row r="248">
          <cell r="A248">
            <v>5127200000</v>
          </cell>
          <cell r="B248" t="str">
            <v>Prendas de Seguridad y Protección Personal</v>
          </cell>
          <cell r="C248">
            <v>0</v>
          </cell>
          <cell r="D248">
            <v>1016117.46</v>
          </cell>
          <cell r="E248">
            <v>0</v>
          </cell>
          <cell r="F248">
            <v>1016117.46</v>
          </cell>
        </row>
        <row r="249">
          <cell r="A249">
            <v>5127300000</v>
          </cell>
          <cell r="B249" t="str">
            <v>Artículos Deportivos</v>
          </cell>
          <cell r="C249">
            <v>0</v>
          </cell>
          <cell r="D249">
            <v>5404682.1900000004</v>
          </cell>
          <cell r="E249">
            <v>0</v>
          </cell>
          <cell r="F249">
            <v>5404682.1900000004</v>
          </cell>
        </row>
        <row r="250">
          <cell r="A250">
            <v>5127400000</v>
          </cell>
          <cell r="B250" t="str">
            <v>Productos Textiles</v>
          </cell>
          <cell r="C250">
            <v>0</v>
          </cell>
          <cell r="D250">
            <v>133524.35999999999</v>
          </cell>
          <cell r="E250">
            <v>0</v>
          </cell>
          <cell r="F250">
            <v>133524.35999999999</v>
          </cell>
        </row>
        <row r="251">
          <cell r="A251">
            <v>5127500000</v>
          </cell>
          <cell r="B251" t="str">
            <v>Blancos y Otros Productos Textiles, Excepto Prendas de Vestir</v>
          </cell>
          <cell r="C251">
            <v>0</v>
          </cell>
          <cell r="D251">
            <v>2500119.2999999998</v>
          </cell>
          <cell r="E251">
            <v>0</v>
          </cell>
          <cell r="F251">
            <v>2500119.2999999998</v>
          </cell>
        </row>
        <row r="252">
          <cell r="A252">
            <v>5129000000</v>
          </cell>
          <cell r="B252" t="str">
            <v>Herramientas, Refacciones y Accesorios Menores</v>
          </cell>
          <cell r="C252">
            <v>0</v>
          </cell>
          <cell r="D252">
            <v>12935979.560000001</v>
          </cell>
          <cell r="E252">
            <v>0</v>
          </cell>
          <cell r="F252">
            <v>12935979.560000001</v>
          </cell>
        </row>
        <row r="253">
          <cell r="A253">
            <v>5129100000</v>
          </cell>
          <cell r="B253" t="str">
            <v>Herramientas Menores</v>
          </cell>
          <cell r="C253">
            <v>0</v>
          </cell>
          <cell r="D253">
            <v>732583.04</v>
          </cell>
          <cell r="E253">
            <v>0</v>
          </cell>
          <cell r="F253">
            <v>732583.04</v>
          </cell>
        </row>
        <row r="254">
          <cell r="A254">
            <v>5129200000</v>
          </cell>
          <cell r="B254" t="str">
            <v>Refacciones y Accesorios Menores de Edificios</v>
          </cell>
          <cell r="C254">
            <v>0</v>
          </cell>
          <cell r="D254">
            <v>937220.98</v>
          </cell>
          <cell r="E254">
            <v>0</v>
          </cell>
          <cell r="F254">
            <v>937220.98</v>
          </cell>
        </row>
        <row r="255">
          <cell r="A255">
            <v>5129300000</v>
          </cell>
          <cell r="B255" t="str">
            <v>Refacciones y Accesorios Menores de Mobiliario y Equipo de Administración, Educacional y Recreativo</v>
          </cell>
          <cell r="C255">
            <v>0</v>
          </cell>
          <cell r="D255">
            <v>1020898.19</v>
          </cell>
          <cell r="E255">
            <v>0</v>
          </cell>
          <cell r="F255">
            <v>1020898.19</v>
          </cell>
        </row>
        <row r="256">
          <cell r="A256">
            <v>5129400000</v>
          </cell>
          <cell r="B256" t="str">
            <v>Refacciones y Accesorios Menores de Equipo de Computo y Tecnologías de la Información</v>
          </cell>
          <cell r="C256">
            <v>0</v>
          </cell>
          <cell r="D256">
            <v>7902160.4199999999</v>
          </cell>
          <cell r="E256">
            <v>0</v>
          </cell>
          <cell r="F256">
            <v>7902160.4199999999</v>
          </cell>
        </row>
        <row r="257">
          <cell r="A257">
            <v>5129500000</v>
          </cell>
          <cell r="B257" t="str">
            <v>Refacciones y Accesorios Menores de Equipo e Instrumental Médico y de Laboratorio</v>
          </cell>
          <cell r="C257">
            <v>0</v>
          </cell>
          <cell r="D257">
            <v>1017949.76</v>
          </cell>
          <cell r="E257">
            <v>0</v>
          </cell>
          <cell r="F257">
            <v>1017949.76</v>
          </cell>
        </row>
        <row r="258">
          <cell r="A258">
            <v>5129600000</v>
          </cell>
          <cell r="B258" t="str">
            <v>Refacciones y Accesorios Menores de Equipo de Transporte</v>
          </cell>
          <cell r="C258">
            <v>0</v>
          </cell>
          <cell r="D258">
            <v>809597.96</v>
          </cell>
          <cell r="E258">
            <v>0</v>
          </cell>
          <cell r="F258">
            <v>809597.96</v>
          </cell>
        </row>
        <row r="259">
          <cell r="A259">
            <v>5129700000</v>
          </cell>
          <cell r="B259" t="str">
            <v>REFACCIONES Y ACCESORIOS MENORES DE EQUIPO DE DEFENSA Y SEGURIDAD</v>
          </cell>
          <cell r="C259">
            <v>0</v>
          </cell>
          <cell r="D259">
            <v>330435.64</v>
          </cell>
          <cell r="E259">
            <v>0</v>
          </cell>
          <cell r="F259">
            <v>330435.64</v>
          </cell>
        </row>
        <row r="260">
          <cell r="A260">
            <v>5129800000</v>
          </cell>
          <cell r="B260" t="str">
            <v>Refacciones y Accesorios Menores de Maquinas y Otros Equipos</v>
          </cell>
          <cell r="C260">
            <v>0</v>
          </cell>
          <cell r="D260">
            <v>154696.41</v>
          </cell>
          <cell r="E260">
            <v>0</v>
          </cell>
          <cell r="F260">
            <v>154696.41</v>
          </cell>
        </row>
        <row r="261">
          <cell r="A261">
            <v>5129900000</v>
          </cell>
          <cell r="B261" t="str">
            <v>Refacciones y Accesorios Menores, Otros Bienes Muebles</v>
          </cell>
          <cell r="C261">
            <v>0</v>
          </cell>
          <cell r="D261">
            <v>30437.16</v>
          </cell>
          <cell r="E261">
            <v>0</v>
          </cell>
          <cell r="F261">
            <v>30437.16</v>
          </cell>
        </row>
        <row r="262">
          <cell r="A262">
            <v>5130000000</v>
          </cell>
          <cell r="B262" t="str">
            <v>Servicios Generales</v>
          </cell>
          <cell r="C262">
            <v>0</v>
          </cell>
          <cell r="D262">
            <v>286217527.36000001</v>
          </cell>
          <cell r="E262">
            <v>0</v>
          </cell>
          <cell r="F262">
            <v>286217527.36000001</v>
          </cell>
        </row>
        <row r="263">
          <cell r="A263">
            <v>5131000000</v>
          </cell>
          <cell r="B263" t="str">
            <v>Servicios Básicos</v>
          </cell>
          <cell r="C263">
            <v>0</v>
          </cell>
          <cell r="D263">
            <v>37426732.009999998</v>
          </cell>
          <cell r="E263">
            <v>0</v>
          </cell>
          <cell r="F263">
            <v>37426732.009999998</v>
          </cell>
        </row>
        <row r="264">
          <cell r="A264">
            <v>5131100000</v>
          </cell>
          <cell r="B264" t="str">
            <v>Energía Eléctrica</v>
          </cell>
          <cell r="C264">
            <v>0</v>
          </cell>
          <cell r="D264">
            <v>25834012.100000001</v>
          </cell>
          <cell r="E264">
            <v>0</v>
          </cell>
          <cell r="F264">
            <v>25834012.100000001</v>
          </cell>
        </row>
        <row r="265">
          <cell r="A265">
            <v>5131200000</v>
          </cell>
          <cell r="B265" t="str">
            <v>Gas</v>
          </cell>
          <cell r="C265">
            <v>0</v>
          </cell>
          <cell r="D265">
            <v>121999.3</v>
          </cell>
          <cell r="E265">
            <v>0</v>
          </cell>
          <cell r="F265">
            <v>121999.3</v>
          </cell>
        </row>
        <row r="266">
          <cell r="A266">
            <v>5131300000</v>
          </cell>
          <cell r="B266" t="str">
            <v>Agua</v>
          </cell>
          <cell r="C266">
            <v>0</v>
          </cell>
          <cell r="D266">
            <v>697408.21</v>
          </cell>
          <cell r="E266">
            <v>0</v>
          </cell>
          <cell r="F266">
            <v>697408.21</v>
          </cell>
        </row>
        <row r="267">
          <cell r="A267">
            <v>5131400000</v>
          </cell>
          <cell r="B267" t="str">
            <v>Telefonía Tradicional</v>
          </cell>
          <cell r="C267">
            <v>0</v>
          </cell>
          <cell r="D267">
            <v>1303564.69</v>
          </cell>
          <cell r="E267">
            <v>0</v>
          </cell>
          <cell r="F267">
            <v>1303564.69</v>
          </cell>
        </row>
        <row r="268">
          <cell r="A268">
            <v>5131700000</v>
          </cell>
          <cell r="B268" t="str">
            <v>Servicios de Acceso de Internet, Redes y Procesamiento de Información</v>
          </cell>
          <cell r="C268">
            <v>0</v>
          </cell>
          <cell r="D268">
            <v>4443922.97</v>
          </cell>
          <cell r="E268">
            <v>0</v>
          </cell>
          <cell r="F268">
            <v>4443922.97</v>
          </cell>
        </row>
        <row r="269">
          <cell r="A269">
            <v>5131800000</v>
          </cell>
          <cell r="B269" t="str">
            <v>Servicios Postales y Telegráficos</v>
          </cell>
          <cell r="C269">
            <v>0</v>
          </cell>
          <cell r="D269">
            <v>243076.97</v>
          </cell>
          <cell r="E269">
            <v>0</v>
          </cell>
          <cell r="F269">
            <v>243076.97</v>
          </cell>
        </row>
        <row r="270">
          <cell r="A270">
            <v>5131900000</v>
          </cell>
          <cell r="B270" t="str">
            <v>Servicios Integrales y Otros Servicios</v>
          </cell>
          <cell r="C270">
            <v>0</v>
          </cell>
          <cell r="D270">
            <v>4782747.7699999996</v>
          </cell>
          <cell r="E270">
            <v>0</v>
          </cell>
          <cell r="F270">
            <v>4782747.7699999996</v>
          </cell>
        </row>
        <row r="271">
          <cell r="A271">
            <v>5132000000</v>
          </cell>
          <cell r="B271" t="str">
            <v>Servicios de Arrendamiento</v>
          </cell>
          <cell r="C271">
            <v>0</v>
          </cell>
          <cell r="D271">
            <v>11482275.41</v>
          </cell>
          <cell r="E271">
            <v>0</v>
          </cell>
          <cell r="F271">
            <v>11482275.41</v>
          </cell>
        </row>
        <row r="272">
          <cell r="A272">
            <v>5132200000</v>
          </cell>
          <cell r="B272" t="str">
            <v>Arrendamiento de Edificios</v>
          </cell>
          <cell r="C272">
            <v>0</v>
          </cell>
          <cell r="D272">
            <v>6918861.4000000004</v>
          </cell>
          <cell r="E272">
            <v>0</v>
          </cell>
          <cell r="F272">
            <v>6918861.4000000004</v>
          </cell>
        </row>
        <row r="273">
          <cell r="A273">
            <v>5132300000</v>
          </cell>
          <cell r="B273" t="str">
            <v>Arrendamiento de Mobiliario y Equipo de Administración, Educacional y Recreativo</v>
          </cell>
          <cell r="C273">
            <v>0</v>
          </cell>
          <cell r="D273">
            <v>1282099.46</v>
          </cell>
          <cell r="E273">
            <v>0</v>
          </cell>
          <cell r="F273">
            <v>1282099.46</v>
          </cell>
        </row>
        <row r="274">
          <cell r="A274">
            <v>5132500000</v>
          </cell>
          <cell r="B274" t="str">
            <v>Arrendamiento de Equipo de Transporte</v>
          </cell>
          <cell r="C274">
            <v>0</v>
          </cell>
          <cell r="D274">
            <v>496414</v>
          </cell>
          <cell r="E274">
            <v>0</v>
          </cell>
          <cell r="F274">
            <v>496414</v>
          </cell>
        </row>
        <row r="275">
          <cell r="A275">
            <v>5132600000</v>
          </cell>
          <cell r="B275" t="str">
            <v>Arrendamiento de Maquinaria. Otros Equipos y Herramientas</v>
          </cell>
          <cell r="C275">
            <v>0</v>
          </cell>
          <cell r="D275">
            <v>5176.01</v>
          </cell>
          <cell r="E275">
            <v>0</v>
          </cell>
          <cell r="F275">
            <v>5176.01</v>
          </cell>
        </row>
        <row r="276">
          <cell r="A276">
            <v>5132700000</v>
          </cell>
          <cell r="B276" t="str">
            <v>Arrendamiento de Activos Intangibles</v>
          </cell>
          <cell r="C276">
            <v>0</v>
          </cell>
          <cell r="D276">
            <v>529466.05000000005</v>
          </cell>
          <cell r="E276">
            <v>0</v>
          </cell>
          <cell r="F276">
            <v>529466.05000000005</v>
          </cell>
        </row>
        <row r="277">
          <cell r="A277">
            <v>5132900000</v>
          </cell>
          <cell r="B277" t="str">
            <v>Otros Arrendamientos</v>
          </cell>
          <cell r="C277">
            <v>0</v>
          </cell>
          <cell r="D277">
            <v>2250258.4900000002</v>
          </cell>
          <cell r="E277">
            <v>0</v>
          </cell>
          <cell r="F277">
            <v>2250258.4900000002</v>
          </cell>
        </row>
        <row r="278">
          <cell r="A278">
            <v>5133000000</v>
          </cell>
          <cell r="B278" t="str">
            <v>Servicios Profesionales, Científicos y Técnicos y Otros Servicios</v>
          </cell>
          <cell r="C278">
            <v>0</v>
          </cell>
          <cell r="D278">
            <v>98710267.689999998</v>
          </cell>
          <cell r="E278">
            <v>0</v>
          </cell>
          <cell r="F278">
            <v>98710267.689999998</v>
          </cell>
        </row>
        <row r="279">
          <cell r="A279">
            <v>5133100000</v>
          </cell>
          <cell r="B279" t="str">
            <v>Servicios Legales, de Contabilidad, Auditoría y Relacionados</v>
          </cell>
          <cell r="C279">
            <v>0</v>
          </cell>
          <cell r="D279">
            <v>20926822.640000001</v>
          </cell>
          <cell r="E279">
            <v>0</v>
          </cell>
          <cell r="F279">
            <v>20926822.640000001</v>
          </cell>
        </row>
        <row r="280">
          <cell r="A280">
            <v>5133200000</v>
          </cell>
          <cell r="B280" t="str">
            <v>Servicio de Diseño, Arquitectura, Ingeniería y Actividades Relacionadas</v>
          </cell>
          <cell r="C280">
            <v>0</v>
          </cell>
          <cell r="D280">
            <v>1122943.49</v>
          </cell>
          <cell r="E280">
            <v>0</v>
          </cell>
          <cell r="F280">
            <v>1122943.49</v>
          </cell>
        </row>
        <row r="281">
          <cell r="A281">
            <v>5133300000</v>
          </cell>
          <cell r="B281" t="str">
            <v>Servicios de Consultoría Administrativa, Procesos, Técnica y en Tecnologías de la Información</v>
          </cell>
          <cell r="C281">
            <v>0</v>
          </cell>
          <cell r="D281">
            <v>59271484.859999999</v>
          </cell>
          <cell r="E281">
            <v>0</v>
          </cell>
          <cell r="F281">
            <v>59271484.859999999</v>
          </cell>
        </row>
        <row r="282">
          <cell r="A282">
            <v>5133400000</v>
          </cell>
          <cell r="B282" t="str">
            <v>Servicios de Capacitación</v>
          </cell>
          <cell r="C282">
            <v>0</v>
          </cell>
          <cell r="D282">
            <v>1156611.1200000001</v>
          </cell>
          <cell r="E282">
            <v>0</v>
          </cell>
          <cell r="F282">
            <v>1156611.1200000001</v>
          </cell>
        </row>
        <row r="283">
          <cell r="A283">
            <v>5133600000</v>
          </cell>
          <cell r="B283" t="str">
            <v>Servicios de Apoyo Administrativo, Traducción, Fotocopiado e Impresión</v>
          </cell>
          <cell r="C283">
            <v>0</v>
          </cell>
          <cell r="D283">
            <v>12411761.939999999</v>
          </cell>
          <cell r="E283">
            <v>0</v>
          </cell>
          <cell r="F283">
            <v>12411761.939999999</v>
          </cell>
        </row>
        <row r="284">
          <cell r="A284">
            <v>5133800000</v>
          </cell>
          <cell r="B284" t="str">
            <v>Servicios de Vigilancia</v>
          </cell>
          <cell r="C284">
            <v>0</v>
          </cell>
          <cell r="D284">
            <v>44820.83</v>
          </cell>
          <cell r="E284">
            <v>0</v>
          </cell>
          <cell r="F284">
            <v>44820.83</v>
          </cell>
        </row>
        <row r="285">
          <cell r="A285">
            <v>5133900000</v>
          </cell>
          <cell r="B285" t="str">
            <v>Servicios Profesionales, Científicos, Técnicos Integrales</v>
          </cell>
          <cell r="C285">
            <v>0</v>
          </cell>
          <cell r="D285">
            <v>3775822.81</v>
          </cell>
          <cell r="E285">
            <v>0</v>
          </cell>
          <cell r="F285">
            <v>3775822.81</v>
          </cell>
        </row>
        <row r="286">
          <cell r="A286">
            <v>5134000000</v>
          </cell>
          <cell r="B286" t="str">
            <v>Servicios Financieros, Bancarios y Comerciales</v>
          </cell>
          <cell r="C286">
            <v>0</v>
          </cell>
          <cell r="D286">
            <v>7389921.75</v>
          </cell>
          <cell r="E286">
            <v>0</v>
          </cell>
          <cell r="F286">
            <v>7389921.75</v>
          </cell>
        </row>
        <row r="287">
          <cell r="A287">
            <v>5134100000</v>
          </cell>
          <cell r="B287" t="str">
            <v>Servicios Financieros y Bancarios</v>
          </cell>
          <cell r="C287">
            <v>0</v>
          </cell>
          <cell r="D287">
            <v>4051016.48</v>
          </cell>
          <cell r="E287">
            <v>0</v>
          </cell>
          <cell r="F287">
            <v>4051016.48</v>
          </cell>
        </row>
        <row r="288">
          <cell r="A288">
            <v>5134400000</v>
          </cell>
          <cell r="B288" t="str">
            <v>Seguro de Responsabilidad Patrimonial y Fianzas</v>
          </cell>
          <cell r="C288">
            <v>0</v>
          </cell>
          <cell r="D288">
            <v>1752652.42</v>
          </cell>
          <cell r="E288">
            <v>0</v>
          </cell>
          <cell r="F288">
            <v>1752652.42</v>
          </cell>
        </row>
        <row r="289">
          <cell r="A289">
            <v>5134500000</v>
          </cell>
          <cell r="B289" t="str">
            <v>Seguros de Bienes Patrimoniales</v>
          </cell>
          <cell r="C289">
            <v>0</v>
          </cell>
          <cell r="D289">
            <v>1318021.92</v>
          </cell>
          <cell r="E289">
            <v>0</v>
          </cell>
          <cell r="F289">
            <v>1318021.92</v>
          </cell>
        </row>
        <row r="290">
          <cell r="A290">
            <v>5134600000</v>
          </cell>
          <cell r="B290" t="str">
            <v>Almacenaje, Envase y Embalaje</v>
          </cell>
          <cell r="C290">
            <v>0</v>
          </cell>
          <cell r="D290">
            <v>7407.76</v>
          </cell>
          <cell r="E290">
            <v>0</v>
          </cell>
          <cell r="F290">
            <v>7407.76</v>
          </cell>
        </row>
        <row r="291">
          <cell r="A291">
            <v>5134700000</v>
          </cell>
          <cell r="B291" t="str">
            <v>Fletes y Maniobras</v>
          </cell>
          <cell r="C291">
            <v>0</v>
          </cell>
          <cell r="D291">
            <v>260823.17</v>
          </cell>
          <cell r="E291">
            <v>0</v>
          </cell>
          <cell r="F291">
            <v>260823.17</v>
          </cell>
        </row>
        <row r="292">
          <cell r="A292">
            <v>5135000000</v>
          </cell>
          <cell r="B292" t="str">
            <v>Servicios de Instalación, Reparación, Mantenimiento y Conservación</v>
          </cell>
          <cell r="C292">
            <v>0</v>
          </cell>
          <cell r="D292">
            <v>50969995.560000002</v>
          </cell>
          <cell r="E292">
            <v>0</v>
          </cell>
          <cell r="F292">
            <v>50969995.560000002</v>
          </cell>
        </row>
        <row r="293">
          <cell r="A293">
            <v>5135100000</v>
          </cell>
          <cell r="B293" t="str">
            <v>Conservación y Mantenimiento Menor de Inmuebles</v>
          </cell>
          <cell r="C293">
            <v>0</v>
          </cell>
          <cell r="D293">
            <v>25251202.32</v>
          </cell>
          <cell r="E293">
            <v>0</v>
          </cell>
          <cell r="F293">
            <v>25251202.32</v>
          </cell>
        </row>
        <row r="294">
          <cell r="A294">
            <v>5135200000</v>
          </cell>
          <cell r="B294" t="str">
            <v>Instalación, Reparación y Mantenimiento de Mobiliario y Equipo de Administración, Educacional y Recreativo</v>
          </cell>
          <cell r="C294">
            <v>0</v>
          </cell>
          <cell r="D294">
            <v>1562072.99</v>
          </cell>
          <cell r="E294">
            <v>0</v>
          </cell>
          <cell r="F294">
            <v>1562072.99</v>
          </cell>
        </row>
        <row r="295">
          <cell r="A295">
            <v>5135300000</v>
          </cell>
          <cell r="B295" t="str">
            <v>Instalación, Reparación y Mantenimiento de Equipo de Cómputo y Tecnología de la Información</v>
          </cell>
          <cell r="C295">
            <v>0</v>
          </cell>
          <cell r="D295">
            <v>1561055.85</v>
          </cell>
          <cell r="E295">
            <v>0</v>
          </cell>
          <cell r="F295">
            <v>1561055.85</v>
          </cell>
        </row>
        <row r="296">
          <cell r="A296">
            <v>5135400000</v>
          </cell>
          <cell r="B296" t="str">
            <v>Instalación, Reparación y Mantenimiento de Equipo e Instrumental Médico y de Laboratorio</v>
          </cell>
          <cell r="C296">
            <v>0</v>
          </cell>
          <cell r="D296">
            <v>12490266.939999999</v>
          </cell>
          <cell r="E296">
            <v>0</v>
          </cell>
          <cell r="F296">
            <v>12490266.939999999</v>
          </cell>
        </row>
        <row r="297">
          <cell r="A297">
            <v>5135500000</v>
          </cell>
          <cell r="B297" t="str">
            <v>Reparación y Mantenimiento de Equipo de Transporte</v>
          </cell>
          <cell r="C297">
            <v>0</v>
          </cell>
          <cell r="D297">
            <v>1210340.3999999999</v>
          </cell>
          <cell r="E297">
            <v>0</v>
          </cell>
          <cell r="F297">
            <v>1210340.3999999999</v>
          </cell>
        </row>
        <row r="298">
          <cell r="A298">
            <v>5135700000</v>
          </cell>
          <cell r="B298" t="str">
            <v>Instalación, Reparación y Mantenimiento de Maquinaria, Otros Equipos y Herramienta</v>
          </cell>
          <cell r="C298">
            <v>0</v>
          </cell>
          <cell r="D298">
            <v>967621.12</v>
          </cell>
          <cell r="E298">
            <v>0</v>
          </cell>
          <cell r="F298">
            <v>967621.12</v>
          </cell>
        </row>
        <row r="299">
          <cell r="A299">
            <v>5135800000</v>
          </cell>
          <cell r="B299" t="str">
            <v>Servicio de Limpieza y Manejo de Desechos</v>
          </cell>
          <cell r="C299">
            <v>0</v>
          </cell>
          <cell r="D299">
            <v>1762218.06</v>
          </cell>
          <cell r="E299">
            <v>0</v>
          </cell>
          <cell r="F299">
            <v>1762218.06</v>
          </cell>
        </row>
        <row r="300">
          <cell r="A300">
            <v>5135900000</v>
          </cell>
          <cell r="B300" t="str">
            <v>Servicios de Jardinería y Fumigación</v>
          </cell>
          <cell r="C300">
            <v>0</v>
          </cell>
          <cell r="D300">
            <v>6165217.8799999999</v>
          </cell>
          <cell r="E300">
            <v>0</v>
          </cell>
          <cell r="F300">
            <v>6165217.8799999999</v>
          </cell>
        </row>
        <row r="301">
          <cell r="A301">
            <v>5136000000</v>
          </cell>
          <cell r="B301" t="str">
            <v>Servicios de Comunicación Social y Publicidad</v>
          </cell>
          <cell r="C301">
            <v>0</v>
          </cell>
          <cell r="D301">
            <v>11074712.33</v>
          </cell>
          <cell r="E301">
            <v>0</v>
          </cell>
          <cell r="F301">
            <v>11074712.33</v>
          </cell>
        </row>
        <row r="302">
          <cell r="A302">
            <v>5136100000</v>
          </cell>
          <cell r="B302" t="str">
            <v>Difusión por Radio, Televisión y Otros Medios de Mensajes sobre Programas y Actividades Institucionales</v>
          </cell>
          <cell r="C302">
            <v>0</v>
          </cell>
          <cell r="D302">
            <v>5305895.07</v>
          </cell>
          <cell r="E302">
            <v>0</v>
          </cell>
          <cell r="F302">
            <v>5305895.07</v>
          </cell>
        </row>
        <row r="303">
          <cell r="A303">
            <v>5136300000</v>
          </cell>
          <cell r="B303" t="str">
            <v>Servicios de Creatividad, Preproducción y Producción de Publicidad, excepto Internet</v>
          </cell>
          <cell r="C303">
            <v>0</v>
          </cell>
          <cell r="D303">
            <v>4403013.99</v>
          </cell>
          <cell r="E303">
            <v>0</v>
          </cell>
          <cell r="F303">
            <v>4403013.99</v>
          </cell>
        </row>
        <row r="304">
          <cell r="A304">
            <v>5136400000</v>
          </cell>
          <cell r="B304" t="str">
            <v>Servicios de Revelado de Fotografías</v>
          </cell>
          <cell r="C304">
            <v>0</v>
          </cell>
          <cell r="D304">
            <v>5054.47</v>
          </cell>
          <cell r="E304">
            <v>0</v>
          </cell>
          <cell r="F304">
            <v>5054.47</v>
          </cell>
        </row>
        <row r="305">
          <cell r="A305">
            <v>5136500000</v>
          </cell>
          <cell r="B305" t="str">
            <v>Servicios de la Industria Fílmica del Sonido y del Video</v>
          </cell>
          <cell r="C305">
            <v>0</v>
          </cell>
          <cell r="D305">
            <v>28072</v>
          </cell>
          <cell r="E305">
            <v>0</v>
          </cell>
          <cell r="F305">
            <v>28072</v>
          </cell>
        </row>
        <row r="306">
          <cell r="A306">
            <v>5136600000</v>
          </cell>
          <cell r="B306" t="str">
            <v>Servicio de Creación y Difusión de Contenido Exclusivamente a través de Internet</v>
          </cell>
          <cell r="C306">
            <v>0</v>
          </cell>
          <cell r="D306">
            <v>62496.2</v>
          </cell>
          <cell r="E306">
            <v>0</v>
          </cell>
          <cell r="F306">
            <v>62496.2</v>
          </cell>
        </row>
        <row r="307">
          <cell r="A307">
            <v>5136900000</v>
          </cell>
          <cell r="B307" t="str">
            <v>Otros Servicios de Información</v>
          </cell>
          <cell r="C307">
            <v>0</v>
          </cell>
          <cell r="D307">
            <v>1270180.6000000001</v>
          </cell>
          <cell r="E307">
            <v>0</v>
          </cell>
          <cell r="F307">
            <v>1270180.6000000001</v>
          </cell>
        </row>
        <row r="308">
          <cell r="A308">
            <v>5137000000</v>
          </cell>
          <cell r="B308" t="str">
            <v>Servicios De Traslado y Viáticos</v>
          </cell>
          <cell r="C308">
            <v>0</v>
          </cell>
          <cell r="D308">
            <v>20047184.539999999</v>
          </cell>
          <cell r="E308">
            <v>0</v>
          </cell>
          <cell r="F308">
            <v>20047184.539999999</v>
          </cell>
        </row>
        <row r="309">
          <cell r="A309">
            <v>5137100000</v>
          </cell>
          <cell r="B309" t="str">
            <v>Pasajes Aéreos</v>
          </cell>
          <cell r="C309">
            <v>0</v>
          </cell>
          <cell r="D309">
            <v>1156560.95</v>
          </cell>
          <cell r="E309">
            <v>0</v>
          </cell>
          <cell r="F309">
            <v>1156560.95</v>
          </cell>
        </row>
        <row r="310">
          <cell r="A310">
            <v>5137200000</v>
          </cell>
          <cell r="B310" t="str">
            <v>Pasajes Terrestres</v>
          </cell>
          <cell r="C310">
            <v>0</v>
          </cell>
          <cell r="D310">
            <v>421953.1</v>
          </cell>
          <cell r="E310">
            <v>0</v>
          </cell>
          <cell r="F310">
            <v>421953.1</v>
          </cell>
        </row>
        <row r="311">
          <cell r="A311">
            <v>5137500000</v>
          </cell>
          <cell r="B311" t="str">
            <v>Viáticos Nacionales para Labores en Campo y de Supervisión</v>
          </cell>
          <cell r="C311">
            <v>0</v>
          </cell>
          <cell r="D311">
            <v>12145356.279999999</v>
          </cell>
          <cell r="E311">
            <v>0</v>
          </cell>
          <cell r="F311">
            <v>12145356.279999999</v>
          </cell>
        </row>
        <row r="312">
          <cell r="A312">
            <v>5137600000</v>
          </cell>
          <cell r="B312" t="str">
            <v>Vi ticos en el Extranjero</v>
          </cell>
          <cell r="C312">
            <v>0</v>
          </cell>
          <cell r="D312">
            <v>2825117.95</v>
          </cell>
          <cell r="E312">
            <v>0</v>
          </cell>
          <cell r="F312">
            <v>2825117.95</v>
          </cell>
        </row>
        <row r="313">
          <cell r="A313">
            <v>5137800000</v>
          </cell>
          <cell r="B313" t="str">
            <v>Servicios Integrales de Traslado y Viáticos</v>
          </cell>
          <cell r="C313">
            <v>0</v>
          </cell>
          <cell r="D313">
            <v>25000</v>
          </cell>
          <cell r="E313">
            <v>0</v>
          </cell>
          <cell r="F313">
            <v>25000</v>
          </cell>
        </row>
        <row r="314">
          <cell r="A314">
            <v>5137900000</v>
          </cell>
          <cell r="B314" t="str">
            <v>Otros Servicios de Traslado y Hospedaje</v>
          </cell>
          <cell r="C314">
            <v>0</v>
          </cell>
          <cell r="D314">
            <v>3473196.26</v>
          </cell>
          <cell r="E314">
            <v>0</v>
          </cell>
          <cell r="F314">
            <v>3473196.26</v>
          </cell>
        </row>
        <row r="315">
          <cell r="A315">
            <v>5138000000</v>
          </cell>
          <cell r="B315" t="str">
            <v>Servicios Oficiales</v>
          </cell>
          <cell r="C315">
            <v>0</v>
          </cell>
          <cell r="D315">
            <v>7999172.1799999997</v>
          </cell>
          <cell r="E315">
            <v>0</v>
          </cell>
          <cell r="F315">
            <v>7999172.1799999997</v>
          </cell>
        </row>
        <row r="316">
          <cell r="A316">
            <v>5138100000</v>
          </cell>
          <cell r="B316" t="str">
            <v>Gastos de ceremonial</v>
          </cell>
          <cell r="C316">
            <v>0</v>
          </cell>
          <cell r="D316">
            <v>100126</v>
          </cell>
          <cell r="E316">
            <v>0</v>
          </cell>
          <cell r="F316">
            <v>100126</v>
          </cell>
        </row>
        <row r="317">
          <cell r="A317">
            <v>5138200000</v>
          </cell>
          <cell r="B317" t="str">
            <v>Gastos de Orden Social y Cultural</v>
          </cell>
          <cell r="C317">
            <v>0</v>
          </cell>
          <cell r="D317">
            <v>2962689.59</v>
          </cell>
          <cell r="E317">
            <v>0</v>
          </cell>
          <cell r="F317">
            <v>2962689.59</v>
          </cell>
        </row>
        <row r="318">
          <cell r="A318">
            <v>5138300000</v>
          </cell>
          <cell r="B318" t="str">
            <v>Congresos y Convenciones</v>
          </cell>
          <cell r="C318">
            <v>0</v>
          </cell>
          <cell r="D318">
            <v>3295385.63</v>
          </cell>
          <cell r="E318">
            <v>0</v>
          </cell>
          <cell r="F318">
            <v>3295385.63</v>
          </cell>
        </row>
        <row r="319">
          <cell r="A319">
            <v>5138500000</v>
          </cell>
          <cell r="B319" t="str">
            <v>Gastos de Representación</v>
          </cell>
          <cell r="C319">
            <v>0</v>
          </cell>
          <cell r="D319">
            <v>1640970.96</v>
          </cell>
          <cell r="E319">
            <v>0</v>
          </cell>
          <cell r="F319">
            <v>1640970.96</v>
          </cell>
        </row>
        <row r="320">
          <cell r="A320">
            <v>5139000000</v>
          </cell>
          <cell r="B320" t="str">
            <v>Otros Servicios Generales</v>
          </cell>
          <cell r="C320">
            <v>0</v>
          </cell>
          <cell r="D320">
            <v>41117265.890000001</v>
          </cell>
          <cell r="E320">
            <v>0</v>
          </cell>
          <cell r="F320">
            <v>41117265.890000001</v>
          </cell>
        </row>
        <row r="321">
          <cell r="A321">
            <v>5139200000</v>
          </cell>
          <cell r="B321" t="str">
            <v>Impuestos y Derechos</v>
          </cell>
          <cell r="C321">
            <v>0</v>
          </cell>
          <cell r="D321">
            <v>290625.02</v>
          </cell>
          <cell r="E321">
            <v>0</v>
          </cell>
          <cell r="F321">
            <v>290625.02</v>
          </cell>
        </row>
        <row r="322">
          <cell r="A322">
            <v>5139400000</v>
          </cell>
          <cell r="B322" t="str">
            <v>Sentencias y Resoluciones por Autoridades Competentes</v>
          </cell>
          <cell r="C322">
            <v>0</v>
          </cell>
          <cell r="D322">
            <v>7270347.21</v>
          </cell>
          <cell r="E322">
            <v>0</v>
          </cell>
          <cell r="F322">
            <v>7270347.21</v>
          </cell>
        </row>
        <row r="323">
          <cell r="A323">
            <v>5139500000</v>
          </cell>
          <cell r="B323" t="str">
            <v>Penas, Multas, Accesorios y Actualizaciones</v>
          </cell>
          <cell r="C323">
            <v>0</v>
          </cell>
          <cell r="D323">
            <v>4168177.62</v>
          </cell>
          <cell r="E323">
            <v>0</v>
          </cell>
          <cell r="F323">
            <v>4168177.62</v>
          </cell>
        </row>
        <row r="324">
          <cell r="A324">
            <v>5139800000</v>
          </cell>
          <cell r="B324" t="str">
            <v>Impuestos sobre Nóminas y Otros que se Deriven de una Relación Laboral</v>
          </cell>
          <cell r="C324">
            <v>0</v>
          </cell>
          <cell r="D324">
            <v>28660702.539999999</v>
          </cell>
          <cell r="E324">
            <v>0</v>
          </cell>
          <cell r="F324">
            <v>28660702.539999999</v>
          </cell>
        </row>
        <row r="325">
          <cell r="A325">
            <v>5139900000</v>
          </cell>
          <cell r="B325" t="str">
            <v>Otros Servicios Generales</v>
          </cell>
          <cell r="C325">
            <v>0</v>
          </cell>
          <cell r="D325">
            <v>727413.5</v>
          </cell>
          <cell r="E325">
            <v>0</v>
          </cell>
          <cell r="F325">
            <v>727413.5</v>
          </cell>
        </row>
        <row r="326">
          <cell r="A326">
            <v>5200000000</v>
          </cell>
          <cell r="B326" t="str">
            <v>TRANSFERENCIAS, ASIGNACIONES, SUBSIDIOS Y OTRAS AYUDAS</v>
          </cell>
          <cell r="C326">
            <v>0</v>
          </cell>
          <cell r="D326">
            <v>244134744.86000001</v>
          </cell>
          <cell r="E326">
            <v>0</v>
          </cell>
          <cell r="F326">
            <v>244134744.86000001</v>
          </cell>
        </row>
        <row r="327">
          <cell r="A327">
            <v>5240000000</v>
          </cell>
          <cell r="B327" t="str">
            <v>Ayudas Sociales</v>
          </cell>
          <cell r="C327">
            <v>0</v>
          </cell>
          <cell r="D327">
            <v>244134144.86000001</v>
          </cell>
          <cell r="E327">
            <v>0</v>
          </cell>
          <cell r="F327">
            <v>244134144.86000001</v>
          </cell>
        </row>
        <row r="328">
          <cell r="A328">
            <v>5241000000</v>
          </cell>
          <cell r="B328" t="str">
            <v>Ayudas Sociales a Personas</v>
          </cell>
          <cell r="C328">
            <v>0</v>
          </cell>
          <cell r="D328">
            <v>241821693.72</v>
          </cell>
          <cell r="E328">
            <v>0</v>
          </cell>
          <cell r="F328">
            <v>241821693.72</v>
          </cell>
        </row>
        <row r="329">
          <cell r="A329">
            <v>5241100000</v>
          </cell>
          <cell r="B329" t="str">
            <v>Ayudas Sociales a Personas</v>
          </cell>
          <cell r="C329">
            <v>0</v>
          </cell>
          <cell r="D329">
            <v>241821693.72</v>
          </cell>
          <cell r="E329">
            <v>0</v>
          </cell>
          <cell r="F329">
            <v>241821693.72</v>
          </cell>
        </row>
        <row r="330">
          <cell r="A330">
            <v>5242000000</v>
          </cell>
          <cell r="B330" t="str">
            <v>Becas</v>
          </cell>
          <cell r="C330">
            <v>0</v>
          </cell>
          <cell r="D330">
            <v>2312451.14</v>
          </cell>
          <cell r="E330">
            <v>0</v>
          </cell>
          <cell r="F330">
            <v>2312451.14</v>
          </cell>
        </row>
        <row r="331">
          <cell r="A331">
            <v>5242200000</v>
          </cell>
          <cell r="B331" t="str">
            <v>Becas y otras ayudas para programas de capacitación de programas específicos</v>
          </cell>
          <cell r="C331">
            <v>0</v>
          </cell>
          <cell r="D331">
            <v>2312451.14</v>
          </cell>
          <cell r="E331">
            <v>0</v>
          </cell>
          <cell r="F331">
            <v>2312451.14</v>
          </cell>
        </row>
        <row r="332">
          <cell r="A332">
            <v>5280000000</v>
          </cell>
          <cell r="B332" t="str">
            <v>Donativos</v>
          </cell>
          <cell r="C332">
            <v>0</v>
          </cell>
          <cell r="D332">
            <v>600</v>
          </cell>
          <cell r="E332">
            <v>0</v>
          </cell>
          <cell r="F332">
            <v>600</v>
          </cell>
        </row>
        <row r="333">
          <cell r="A333">
            <v>5281000000</v>
          </cell>
          <cell r="B333" t="str">
            <v>Donativos a Instituciones sin Fines de Lucro</v>
          </cell>
          <cell r="C333">
            <v>0</v>
          </cell>
          <cell r="D333">
            <v>600</v>
          </cell>
          <cell r="E333">
            <v>0</v>
          </cell>
          <cell r="F333">
            <v>600</v>
          </cell>
        </row>
        <row r="334">
          <cell r="A334">
            <v>5281100000</v>
          </cell>
          <cell r="B334" t="str">
            <v>Donativos a Instituciones sin Fines de Lucro</v>
          </cell>
          <cell r="C334">
            <v>0</v>
          </cell>
          <cell r="D334">
            <v>600</v>
          </cell>
          <cell r="E334">
            <v>0</v>
          </cell>
          <cell r="F334">
            <v>600</v>
          </cell>
        </row>
        <row r="335">
          <cell r="A335">
            <v>5300000000</v>
          </cell>
          <cell r="B335" t="str">
            <v>PARTICIPACIONES Y APORTACIONES</v>
          </cell>
          <cell r="C335">
            <v>0</v>
          </cell>
          <cell r="D335">
            <v>1838131.88</v>
          </cell>
          <cell r="E335">
            <v>0</v>
          </cell>
          <cell r="F335">
            <v>1838131.88</v>
          </cell>
        </row>
        <row r="336">
          <cell r="A336">
            <v>5330000000</v>
          </cell>
          <cell r="B336" t="str">
            <v>Convenios</v>
          </cell>
          <cell r="C336">
            <v>0</v>
          </cell>
          <cell r="D336">
            <v>1838131.88</v>
          </cell>
          <cell r="E336">
            <v>0</v>
          </cell>
          <cell r="F336">
            <v>1838131.88</v>
          </cell>
        </row>
        <row r="337">
          <cell r="A337">
            <v>5331000000</v>
          </cell>
          <cell r="B337" t="str">
            <v>Convenios de Reasignación</v>
          </cell>
          <cell r="C337">
            <v>0</v>
          </cell>
          <cell r="D337">
            <v>1838131.88</v>
          </cell>
          <cell r="E337">
            <v>0</v>
          </cell>
          <cell r="F337">
            <v>1838131.88</v>
          </cell>
        </row>
        <row r="338">
          <cell r="A338">
            <v>5331000000</v>
          </cell>
          <cell r="B338" t="str">
            <v>Convenios de Reasignación</v>
          </cell>
          <cell r="C338">
            <v>0</v>
          </cell>
          <cell r="D338">
            <v>1838131.88</v>
          </cell>
          <cell r="E338">
            <v>0</v>
          </cell>
          <cell r="F338">
            <v>1838131.88</v>
          </cell>
        </row>
        <row r="339">
          <cell r="A339">
            <v>5500000000</v>
          </cell>
          <cell r="B339" t="str">
            <v>OTROS GASTOS Y PéRDIDAS EXTRAORDINARIAS</v>
          </cell>
          <cell r="C339">
            <v>0</v>
          </cell>
          <cell r="D339">
            <v>31221172.57</v>
          </cell>
          <cell r="E339">
            <v>0</v>
          </cell>
          <cell r="F339">
            <v>31221172.57</v>
          </cell>
        </row>
        <row r="340">
          <cell r="A340">
            <v>5510000000</v>
          </cell>
          <cell r="B340" t="str">
            <v>ESTIMACIONES, DEPRECIACIONES, DETERIOROS, OBSOLESCENCIA Y AMORTIZACIONES</v>
          </cell>
          <cell r="C340">
            <v>0</v>
          </cell>
          <cell r="D340">
            <v>30992865.120000001</v>
          </cell>
          <cell r="E340">
            <v>0</v>
          </cell>
          <cell r="F340">
            <v>30992865.120000001</v>
          </cell>
        </row>
        <row r="341">
          <cell r="A341">
            <v>5515000000</v>
          </cell>
          <cell r="B341" t="str">
            <v>DEPRECIACIÓN DE BIENES MUEBLES</v>
          </cell>
          <cell r="C341">
            <v>0</v>
          </cell>
          <cell r="D341">
            <v>30381176.170000002</v>
          </cell>
          <cell r="E341">
            <v>0</v>
          </cell>
          <cell r="F341">
            <v>30381176.170000002</v>
          </cell>
        </row>
        <row r="342">
          <cell r="A342">
            <v>5515100000</v>
          </cell>
          <cell r="B342" t="str">
            <v>Depreciación de Mobiliario y Equipo de Administración</v>
          </cell>
          <cell r="C342">
            <v>0</v>
          </cell>
          <cell r="D342">
            <v>14255194.140000001</v>
          </cell>
          <cell r="E342">
            <v>0</v>
          </cell>
          <cell r="F342">
            <v>14255194.140000001</v>
          </cell>
        </row>
        <row r="343">
          <cell r="A343">
            <v>5515200000</v>
          </cell>
          <cell r="B343" t="str">
            <v>Depreciación de Mobiliario y Equipo de Educación y Recreativo</v>
          </cell>
          <cell r="C343">
            <v>0</v>
          </cell>
          <cell r="D343">
            <v>2262073.87</v>
          </cell>
          <cell r="E343">
            <v>0</v>
          </cell>
          <cell r="F343">
            <v>2262073.87</v>
          </cell>
        </row>
        <row r="344">
          <cell r="A344">
            <v>5515300000</v>
          </cell>
          <cell r="B344" t="str">
            <v>Depreciación de Equipo e Instrumental Médico y de Laboratorio</v>
          </cell>
          <cell r="C344">
            <v>0</v>
          </cell>
          <cell r="D344">
            <v>9643578.9900000002</v>
          </cell>
          <cell r="E344">
            <v>0</v>
          </cell>
          <cell r="F344">
            <v>9643578.9900000002</v>
          </cell>
        </row>
        <row r="345">
          <cell r="A345">
            <v>5515400000</v>
          </cell>
          <cell r="B345" t="str">
            <v>Depreciación de Equipo de Transporte</v>
          </cell>
          <cell r="C345">
            <v>0</v>
          </cell>
          <cell r="D345">
            <v>1973671.19</v>
          </cell>
          <cell r="E345">
            <v>0</v>
          </cell>
          <cell r="F345">
            <v>1973671.19</v>
          </cell>
        </row>
        <row r="346">
          <cell r="A346">
            <v>5515600000</v>
          </cell>
          <cell r="B346" t="str">
            <v>Depreciación de Maquinaria, Otros Equipos y Herramientas</v>
          </cell>
          <cell r="C346">
            <v>0</v>
          </cell>
          <cell r="D346">
            <v>2246657.98</v>
          </cell>
          <cell r="E346">
            <v>0</v>
          </cell>
          <cell r="F346">
            <v>2246657.98</v>
          </cell>
        </row>
        <row r="347">
          <cell r="A347">
            <v>5517000000</v>
          </cell>
          <cell r="B347" t="str">
            <v>AMORTIZACIÓN DE ACTIVOS INTANGIBLES</v>
          </cell>
          <cell r="C347">
            <v>0</v>
          </cell>
          <cell r="D347">
            <v>611688.94999999995</v>
          </cell>
          <cell r="E347">
            <v>0</v>
          </cell>
          <cell r="F347">
            <v>611688.94999999995</v>
          </cell>
        </row>
        <row r="348">
          <cell r="A348">
            <v>5517100000</v>
          </cell>
          <cell r="B348" t="str">
            <v>Amortización de Software</v>
          </cell>
          <cell r="C348">
            <v>0</v>
          </cell>
          <cell r="D348">
            <v>465937.78</v>
          </cell>
          <cell r="E348">
            <v>0</v>
          </cell>
          <cell r="F348">
            <v>465937.78</v>
          </cell>
        </row>
        <row r="349">
          <cell r="A349">
            <v>5517200000</v>
          </cell>
          <cell r="B349" t="str">
            <v>Amortización de Licencias Informáticas e Intelectuales</v>
          </cell>
          <cell r="C349">
            <v>0</v>
          </cell>
          <cell r="D349">
            <v>145751.17000000001</v>
          </cell>
          <cell r="E349">
            <v>0</v>
          </cell>
          <cell r="F349">
            <v>145751.17000000001</v>
          </cell>
        </row>
        <row r="350">
          <cell r="A350">
            <v>5590000000</v>
          </cell>
          <cell r="B350" t="str">
            <v>Otros Gastos</v>
          </cell>
          <cell r="C350">
            <v>0</v>
          </cell>
          <cell r="D350">
            <v>228307.45</v>
          </cell>
          <cell r="E350">
            <v>0</v>
          </cell>
          <cell r="F350">
            <v>228307.45</v>
          </cell>
        </row>
        <row r="351">
          <cell r="A351">
            <v>5594000000</v>
          </cell>
          <cell r="B351" t="str">
            <v>Diferencias por Tipo de Cambio Negativos en Efectivo y Equivalentes</v>
          </cell>
          <cell r="C351">
            <v>0</v>
          </cell>
          <cell r="D351">
            <v>228307.18</v>
          </cell>
          <cell r="E351">
            <v>0</v>
          </cell>
          <cell r="F351">
            <v>228307.18</v>
          </cell>
        </row>
        <row r="352">
          <cell r="A352">
            <v>5594000000</v>
          </cell>
          <cell r="B352" t="str">
            <v>Diferencias por Tipo de Cambio Negativos en Efectivo y Equivalentes</v>
          </cell>
          <cell r="C352">
            <v>0</v>
          </cell>
          <cell r="D352">
            <v>228307.18</v>
          </cell>
          <cell r="E352">
            <v>0</v>
          </cell>
          <cell r="F352">
            <v>228307.18</v>
          </cell>
        </row>
        <row r="353">
          <cell r="A353">
            <v>5599000000</v>
          </cell>
          <cell r="B353" t="str">
            <v>Otros Gastos Varios</v>
          </cell>
          <cell r="C353">
            <v>0</v>
          </cell>
          <cell r="D353">
            <v>0.27</v>
          </cell>
          <cell r="E353">
            <v>0</v>
          </cell>
          <cell r="F353">
            <v>0.27</v>
          </cell>
        </row>
        <row r="354">
          <cell r="A354">
            <v>5599000000</v>
          </cell>
          <cell r="B354" t="str">
            <v>Otros Gastos Varios</v>
          </cell>
          <cell r="C354">
            <v>0</v>
          </cell>
          <cell r="D354">
            <v>0.27</v>
          </cell>
          <cell r="E354">
            <v>0</v>
          </cell>
          <cell r="F354">
            <v>0.27</v>
          </cell>
        </row>
        <row r="355">
          <cell r="A355">
            <v>7000000000</v>
          </cell>
          <cell r="B355" t="str">
            <v>CUENTAS DE ORDEN CONTABLES</v>
          </cell>
          <cell r="C355">
            <v>0</v>
          </cell>
          <cell r="D355">
            <v>95447591.569999993</v>
          </cell>
          <cell r="E355">
            <v>95447591.569999993</v>
          </cell>
          <cell r="F355">
            <v>0</v>
          </cell>
        </row>
        <row r="356">
          <cell r="A356">
            <v>7100000000</v>
          </cell>
          <cell r="B356" t="str">
            <v>VALORES</v>
          </cell>
          <cell r="C356">
            <v>0</v>
          </cell>
          <cell r="D356">
            <v>75212756.25</v>
          </cell>
          <cell r="E356">
            <v>75212756.25</v>
          </cell>
          <cell r="F356">
            <v>0</v>
          </cell>
        </row>
        <row r="357">
          <cell r="A357">
            <v>7110000000</v>
          </cell>
          <cell r="B357" t="str">
            <v>Valores en Custodia</v>
          </cell>
          <cell r="C357">
            <v>15873607449.620001</v>
          </cell>
          <cell r="D357">
            <v>11910956.24</v>
          </cell>
          <cell r="E357">
            <v>90431.360000000001</v>
          </cell>
          <cell r="F357">
            <v>15885427974.5</v>
          </cell>
        </row>
        <row r="358">
          <cell r="A358">
            <v>7110000000</v>
          </cell>
          <cell r="B358" t="str">
            <v>Valores en Custodia</v>
          </cell>
          <cell r="C358">
            <v>15873607449.620001</v>
          </cell>
          <cell r="D358">
            <v>11910956.24</v>
          </cell>
          <cell r="E358">
            <v>90431.360000000001</v>
          </cell>
          <cell r="F358">
            <v>15885427974.5</v>
          </cell>
        </row>
        <row r="359">
          <cell r="A359">
            <v>7110000000</v>
          </cell>
          <cell r="B359" t="str">
            <v>Valores en Custodia</v>
          </cell>
          <cell r="C359">
            <v>15873607449.620001</v>
          </cell>
          <cell r="D359">
            <v>11910956.24</v>
          </cell>
          <cell r="E359">
            <v>90431.360000000001</v>
          </cell>
          <cell r="F359">
            <v>15885427974.5</v>
          </cell>
        </row>
        <row r="360">
          <cell r="A360">
            <v>7120000000</v>
          </cell>
          <cell r="B360" t="str">
            <v>Custodia de Valores</v>
          </cell>
          <cell r="C360">
            <v>-15873607449.620001</v>
          </cell>
          <cell r="D360">
            <v>90431.360000000001</v>
          </cell>
          <cell r="E360">
            <v>11910956.24</v>
          </cell>
          <cell r="F360">
            <v>15885427974.5</v>
          </cell>
        </row>
        <row r="361">
          <cell r="A361">
            <v>7120000000</v>
          </cell>
          <cell r="B361" t="str">
            <v>Custodia de Valores</v>
          </cell>
          <cell r="C361">
            <v>-15873607449.620001</v>
          </cell>
          <cell r="D361">
            <v>90431.360000000001</v>
          </cell>
          <cell r="E361">
            <v>11910956.24</v>
          </cell>
          <cell r="F361">
            <v>15885427974.5</v>
          </cell>
        </row>
        <row r="362">
          <cell r="A362">
            <v>7120000000</v>
          </cell>
          <cell r="B362" t="str">
            <v>Custodia de Valores</v>
          </cell>
          <cell r="C362">
            <v>-15873607449.620001</v>
          </cell>
          <cell r="D362">
            <v>90431.360000000001</v>
          </cell>
          <cell r="E362">
            <v>11910956.24</v>
          </cell>
          <cell r="F362">
            <v>15885427974.5</v>
          </cell>
        </row>
        <row r="363">
          <cell r="A363">
            <v>7170000000</v>
          </cell>
          <cell r="B363" t="str">
            <v>Bienes Inalienables e Imprescriptibles (Monumentos Arqueológicos, Artísticos e Históricos)</v>
          </cell>
          <cell r="C363">
            <v>0</v>
          </cell>
          <cell r="D363">
            <v>63211368.649999999</v>
          </cell>
          <cell r="E363">
            <v>63211368.649999999</v>
          </cell>
          <cell r="F363">
            <v>0</v>
          </cell>
        </row>
        <row r="364">
          <cell r="A364">
            <v>7171000000</v>
          </cell>
          <cell r="B364" t="str">
            <v>Bienes arqueológicos, artísticos e históricos en custodia</v>
          </cell>
          <cell r="C364">
            <v>0</v>
          </cell>
          <cell r="D364">
            <v>63211368.649999999</v>
          </cell>
          <cell r="E364">
            <v>0</v>
          </cell>
          <cell r="F364">
            <v>63211368.649999999</v>
          </cell>
        </row>
        <row r="365">
          <cell r="A365">
            <v>7171000000</v>
          </cell>
          <cell r="B365" t="str">
            <v>Bienes arqueológicos, artísticos e históricos en custodia</v>
          </cell>
          <cell r="C365">
            <v>0</v>
          </cell>
          <cell r="D365">
            <v>63211368.649999999</v>
          </cell>
          <cell r="E365">
            <v>0</v>
          </cell>
          <cell r="F365">
            <v>63211368.649999999</v>
          </cell>
        </row>
        <row r="366">
          <cell r="A366">
            <v>7178000000</v>
          </cell>
          <cell r="B366" t="str">
            <v>Bienes Inalienables e Imprescriptibles (Monumentos Arqueológicos, Artísticos e Históricos)</v>
          </cell>
          <cell r="C366">
            <v>0</v>
          </cell>
          <cell r="D366">
            <v>0</v>
          </cell>
          <cell r="E366">
            <v>63211368.649999999</v>
          </cell>
          <cell r="F366">
            <v>63211368.649999999</v>
          </cell>
        </row>
        <row r="367">
          <cell r="A367">
            <v>7178000000</v>
          </cell>
          <cell r="B367" t="str">
            <v>Bienes Inalienables e Imprescriptibles (Monumentos Arqueológicos, Artísticos e Históricos)</v>
          </cell>
          <cell r="C367">
            <v>0</v>
          </cell>
          <cell r="D367">
            <v>0</v>
          </cell>
          <cell r="E367">
            <v>63211368.649999999</v>
          </cell>
          <cell r="F367">
            <v>63211368.649999999</v>
          </cell>
        </row>
        <row r="368">
          <cell r="A368">
            <v>7400000000</v>
          </cell>
          <cell r="B368" t="str">
            <v>JUICIOS</v>
          </cell>
          <cell r="C368">
            <v>0</v>
          </cell>
          <cell r="D368">
            <v>20234835.32</v>
          </cell>
          <cell r="E368">
            <v>20234835.32</v>
          </cell>
          <cell r="F368">
            <v>0</v>
          </cell>
        </row>
        <row r="369">
          <cell r="A369">
            <v>7410000000</v>
          </cell>
          <cell r="B369" t="str">
            <v>Demandas Judiciales en Proceso de Resolución</v>
          </cell>
          <cell r="C369">
            <v>0</v>
          </cell>
          <cell r="D369">
            <v>10117417.66</v>
          </cell>
          <cell r="E369">
            <v>10117417.66</v>
          </cell>
          <cell r="F369">
            <v>0</v>
          </cell>
        </row>
        <row r="370">
          <cell r="A370">
            <v>7410000000</v>
          </cell>
          <cell r="B370" t="str">
            <v>Demandas Judiciales en Proceso de Resolución</v>
          </cell>
          <cell r="C370">
            <v>0</v>
          </cell>
          <cell r="D370">
            <v>10117417.66</v>
          </cell>
          <cell r="E370">
            <v>10117417.66</v>
          </cell>
          <cell r="F370">
            <v>0</v>
          </cell>
        </row>
        <row r="371">
          <cell r="A371">
            <v>7410000000</v>
          </cell>
          <cell r="B371" t="str">
            <v>Demandas Judiciales en Proceso de Resolución</v>
          </cell>
          <cell r="C371">
            <v>0</v>
          </cell>
          <cell r="D371">
            <v>10117417.66</v>
          </cell>
          <cell r="E371">
            <v>10117417.66</v>
          </cell>
          <cell r="F371">
            <v>0</v>
          </cell>
        </row>
        <row r="372">
          <cell r="A372">
            <v>7420000000</v>
          </cell>
          <cell r="B372" t="str">
            <v>Resolución de Demandas en Proceso Judicial</v>
          </cell>
          <cell r="C372">
            <v>0</v>
          </cell>
          <cell r="D372">
            <v>10117417.66</v>
          </cell>
          <cell r="E372">
            <v>10117417.66</v>
          </cell>
          <cell r="F372">
            <v>0</v>
          </cell>
        </row>
        <row r="373">
          <cell r="A373">
            <v>7420000000</v>
          </cell>
          <cell r="B373" t="str">
            <v>Resolución de Demandas en Proceso Judicial</v>
          </cell>
          <cell r="C373">
            <v>0</v>
          </cell>
          <cell r="D373">
            <v>10117417.66</v>
          </cell>
          <cell r="E373">
            <v>10117417.66</v>
          </cell>
          <cell r="F373">
            <v>0</v>
          </cell>
        </row>
        <row r="374">
          <cell r="A374">
            <v>7420000000</v>
          </cell>
          <cell r="B374" t="str">
            <v>Resolución de Demandas en Proceso Judicial</v>
          </cell>
          <cell r="C374">
            <v>0</v>
          </cell>
          <cell r="D374">
            <v>10117417.66</v>
          </cell>
          <cell r="E374">
            <v>10117417.66</v>
          </cell>
          <cell r="F374">
            <v>0</v>
          </cell>
        </row>
        <row r="375">
          <cell r="A375">
            <v>8000000000</v>
          </cell>
          <cell r="B375" t="str">
            <v>CUENTAS DE ORDEN PRESUPUESTARIAS</v>
          </cell>
          <cell r="C375">
            <v>0</v>
          </cell>
          <cell r="D375">
            <v>63541117495.349998</v>
          </cell>
          <cell r="E375">
            <v>63541117495.349998</v>
          </cell>
          <cell r="F375">
            <v>0</v>
          </cell>
        </row>
        <row r="376">
          <cell r="A376">
            <v>8100000000</v>
          </cell>
          <cell r="B376" t="str">
            <v>LEY DE INGRESOS</v>
          </cell>
          <cell r="C376">
            <v>0</v>
          </cell>
          <cell r="D376">
            <v>14597958776.360001</v>
          </cell>
          <cell r="E376">
            <v>14597958776.360001</v>
          </cell>
          <cell r="F376">
            <v>0</v>
          </cell>
        </row>
        <row r="377">
          <cell r="A377">
            <v>8110000000</v>
          </cell>
          <cell r="B377" t="str">
            <v>Ley de Ingresos Estimada</v>
          </cell>
          <cell r="C377">
            <v>0</v>
          </cell>
          <cell r="D377">
            <v>4263466704.3400002</v>
          </cell>
          <cell r="E377">
            <v>0</v>
          </cell>
          <cell r="F377">
            <v>4263466704.3400002</v>
          </cell>
        </row>
        <row r="378">
          <cell r="A378">
            <v>8110000000</v>
          </cell>
          <cell r="B378" t="str">
            <v>Ley de Ingresos Estimada</v>
          </cell>
          <cell r="C378">
            <v>0</v>
          </cell>
          <cell r="D378">
            <v>4263466704.3400002</v>
          </cell>
          <cell r="E378">
            <v>0</v>
          </cell>
          <cell r="F378">
            <v>4263466704.3400002</v>
          </cell>
        </row>
        <row r="379">
          <cell r="A379">
            <v>8110000000</v>
          </cell>
          <cell r="B379" t="str">
            <v>Ley de Ingresos Estimada</v>
          </cell>
          <cell r="C379">
            <v>0</v>
          </cell>
          <cell r="D379">
            <v>4263466704.3400002</v>
          </cell>
          <cell r="E379">
            <v>0</v>
          </cell>
          <cell r="F379">
            <v>4263466704.3400002</v>
          </cell>
        </row>
        <row r="380">
          <cell r="A380">
            <v>8120000000</v>
          </cell>
          <cell r="B380" t="str">
            <v>Ley de Ingresos por Ejecutar</v>
          </cell>
          <cell r="C380">
            <v>0</v>
          </cell>
          <cell r="D380">
            <v>4816070916.1000004</v>
          </cell>
          <cell r="E380">
            <v>4997416309.29</v>
          </cell>
          <cell r="F380">
            <v>181345393.19</v>
          </cell>
        </row>
        <row r="381">
          <cell r="A381">
            <v>8120000000</v>
          </cell>
          <cell r="B381" t="str">
            <v>Ley de Ingresos por Ejecutar</v>
          </cell>
          <cell r="C381">
            <v>0</v>
          </cell>
          <cell r="D381">
            <v>4816070916.1000004</v>
          </cell>
          <cell r="E381">
            <v>4997416309.29</v>
          </cell>
          <cell r="F381">
            <v>181345393.19</v>
          </cell>
        </row>
        <row r="382">
          <cell r="A382">
            <v>8120000000</v>
          </cell>
          <cell r="B382" t="str">
            <v>Ley de Ingresos por Ejecutar</v>
          </cell>
          <cell r="C382">
            <v>0</v>
          </cell>
          <cell r="D382">
            <v>4816070916.1000004</v>
          </cell>
          <cell r="E382">
            <v>4997416309.29</v>
          </cell>
          <cell r="F382">
            <v>181345393.19</v>
          </cell>
        </row>
        <row r="383">
          <cell r="A383">
            <v>8130000000</v>
          </cell>
          <cell r="B383" t="str">
            <v>Modificaciones a la Ley de Ingresos Estimada</v>
          </cell>
          <cell r="C383">
            <v>0</v>
          </cell>
          <cell r="D383">
            <v>733811926.95000005</v>
          </cell>
          <cell r="E383">
            <v>31368003.789999999</v>
          </cell>
          <cell r="F383">
            <v>702443923.15999997</v>
          </cell>
        </row>
        <row r="384">
          <cell r="A384">
            <v>8130000000</v>
          </cell>
          <cell r="B384" t="str">
            <v>Modificaciones a la Ley de Ingresos Estimada</v>
          </cell>
          <cell r="C384">
            <v>0</v>
          </cell>
          <cell r="D384">
            <v>733811926.95000005</v>
          </cell>
          <cell r="E384">
            <v>31368003.789999999</v>
          </cell>
          <cell r="F384">
            <v>702443923.15999997</v>
          </cell>
        </row>
        <row r="385">
          <cell r="A385">
            <v>8130000000</v>
          </cell>
          <cell r="B385" t="str">
            <v>Modificaciones a la Ley de Ingresos Estimada</v>
          </cell>
          <cell r="C385">
            <v>0</v>
          </cell>
          <cell r="D385">
            <v>733811926.95000005</v>
          </cell>
          <cell r="E385">
            <v>31368003.789999999</v>
          </cell>
          <cell r="F385">
            <v>702443923.15999997</v>
          </cell>
        </row>
        <row r="386">
          <cell r="A386">
            <v>8140000000</v>
          </cell>
          <cell r="B386" t="str">
            <v>Ley de Ingresos Devengada</v>
          </cell>
          <cell r="C386">
            <v>0</v>
          </cell>
          <cell r="D386">
            <v>4784609228.9700003</v>
          </cell>
          <cell r="E386">
            <v>4784565234.3100004</v>
          </cell>
          <cell r="F386">
            <v>-43994.66</v>
          </cell>
        </row>
        <row r="387">
          <cell r="A387">
            <v>8140000000</v>
          </cell>
          <cell r="B387" t="str">
            <v>Ley de Ingresos Devengada</v>
          </cell>
          <cell r="C387">
            <v>0</v>
          </cell>
          <cell r="D387">
            <v>4784609228.9700003</v>
          </cell>
          <cell r="E387">
            <v>4784565234.3100004</v>
          </cell>
          <cell r="F387">
            <v>-43994.66</v>
          </cell>
        </row>
        <row r="388">
          <cell r="A388">
            <v>8140000000</v>
          </cell>
          <cell r="B388" t="str">
            <v>Ley de Ingresos Devengada</v>
          </cell>
          <cell r="C388">
            <v>0</v>
          </cell>
          <cell r="D388">
            <v>4784609228.9700003</v>
          </cell>
          <cell r="E388">
            <v>4784565234.3100004</v>
          </cell>
          <cell r="F388">
            <v>-43994.66</v>
          </cell>
        </row>
        <row r="389">
          <cell r="A389">
            <v>8150000000</v>
          </cell>
          <cell r="B389" t="str">
            <v>Ley de Ingresos Recaudada</v>
          </cell>
          <cell r="C389">
            <v>0</v>
          </cell>
          <cell r="D389">
            <v>0</v>
          </cell>
          <cell r="E389">
            <v>4784609228.9700003</v>
          </cell>
          <cell r="F389">
            <v>4784609228.9700003</v>
          </cell>
        </row>
        <row r="390">
          <cell r="A390">
            <v>8150000000</v>
          </cell>
          <cell r="B390" t="str">
            <v>Ley de Ingresos Recaudada</v>
          </cell>
          <cell r="C390">
            <v>0</v>
          </cell>
          <cell r="D390">
            <v>0</v>
          </cell>
          <cell r="E390">
            <v>4784609228.9700003</v>
          </cell>
          <cell r="F390">
            <v>4784609228.9700003</v>
          </cell>
        </row>
        <row r="391">
          <cell r="A391">
            <v>8150000000</v>
          </cell>
          <cell r="B391" t="str">
            <v>Ley de Ingresos Recaudada</v>
          </cell>
          <cell r="C391">
            <v>0</v>
          </cell>
          <cell r="D391">
            <v>0</v>
          </cell>
          <cell r="E391">
            <v>4784609228.9700003</v>
          </cell>
          <cell r="F391">
            <v>4784609228.9700003</v>
          </cell>
        </row>
        <row r="392">
          <cell r="A392">
            <v>8200000000</v>
          </cell>
          <cell r="B392" t="str">
            <v>PRESUPUESTO DE EGRESOS</v>
          </cell>
          <cell r="C392">
            <v>0</v>
          </cell>
          <cell r="D392">
            <v>48943158718.989998</v>
          </cell>
          <cell r="E392">
            <v>48943158718.989998</v>
          </cell>
          <cell r="F392">
            <v>0</v>
          </cell>
        </row>
        <row r="393">
          <cell r="A393">
            <v>8200000000</v>
          </cell>
          <cell r="B393" t="str">
            <v>PRESUPUESTO DE EGRESOS</v>
          </cell>
          <cell r="C393">
            <v>0</v>
          </cell>
          <cell r="D393">
            <v>10293156253.1</v>
          </cell>
          <cell r="E393">
            <v>10293156253.1</v>
          </cell>
          <cell r="F393">
            <v>0</v>
          </cell>
        </row>
        <row r="394">
          <cell r="A394">
            <v>8201000000</v>
          </cell>
          <cell r="B394" t="str">
            <v>Presupuesto de Egresos en Construcción</v>
          </cell>
          <cell r="C394">
            <v>0</v>
          </cell>
          <cell r="D394">
            <v>10293156253.1</v>
          </cell>
          <cell r="E394">
            <v>10293156253.1</v>
          </cell>
          <cell r="F394">
            <v>0</v>
          </cell>
        </row>
        <row r="395">
          <cell r="A395">
            <v>8201100000</v>
          </cell>
          <cell r="B395" t="str">
            <v>Techos</v>
          </cell>
          <cell r="C395">
            <v>0</v>
          </cell>
          <cell r="D395">
            <v>952440223.07000005</v>
          </cell>
          <cell r="E395">
            <v>4668522276.3699999</v>
          </cell>
          <cell r="F395">
            <v>-3716082053.3000002</v>
          </cell>
        </row>
        <row r="396">
          <cell r="A396">
            <v>8201200000</v>
          </cell>
          <cell r="B396" t="str">
            <v>Por programar</v>
          </cell>
          <cell r="C396">
            <v>0</v>
          </cell>
          <cell r="D396">
            <v>4668522276.3699999</v>
          </cell>
          <cell r="E396">
            <v>5624633976.7299995</v>
          </cell>
          <cell r="F396">
            <v>-956111700.36000001</v>
          </cell>
        </row>
        <row r="397">
          <cell r="A397">
            <v>8201300000</v>
          </cell>
          <cell r="B397" t="str">
            <v>Programado</v>
          </cell>
          <cell r="C397">
            <v>0</v>
          </cell>
          <cell r="D397">
            <v>4672193753.6599998</v>
          </cell>
          <cell r="E397">
            <v>0</v>
          </cell>
          <cell r="F397">
            <v>4672193753.6599998</v>
          </cell>
        </row>
        <row r="398">
          <cell r="A398">
            <v>8210000000</v>
          </cell>
          <cell r="B398" t="str">
            <v>Presupuesto de Egresos Aprobado</v>
          </cell>
          <cell r="C398">
            <v>0</v>
          </cell>
          <cell r="D398">
            <v>0</v>
          </cell>
          <cell r="E398">
            <v>4263466704.3400002</v>
          </cell>
          <cell r="F398">
            <v>4263466704.3400002</v>
          </cell>
        </row>
        <row r="399">
          <cell r="A399">
            <v>8210000000</v>
          </cell>
          <cell r="B399" t="str">
            <v>Presupuesto de Egresos Aprobado</v>
          </cell>
          <cell r="C399">
            <v>0</v>
          </cell>
          <cell r="D399">
            <v>0</v>
          </cell>
          <cell r="E399">
            <v>4263466704.3400002</v>
          </cell>
          <cell r="F399">
            <v>4263466704.3400002</v>
          </cell>
        </row>
        <row r="400">
          <cell r="A400">
            <v>8210000000</v>
          </cell>
          <cell r="B400" t="str">
            <v>Presupuesto de Egresos Aprobado</v>
          </cell>
          <cell r="C400">
            <v>0</v>
          </cell>
          <cell r="D400">
            <v>0</v>
          </cell>
          <cell r="E400">
            <v>4263466704.3400002</v>
          </cell>
          <cell r="F400">
            <v>4263466704.3400002</v>
          </cell>
        </row>
        <row r="401">
          <cell r="A401">
            <v>8220000000</v>
          </cell>
          <cell r="B401" t="str">
            <v>Presupuesto de Egresos por Ejercer</v>
          </cell>
          <cell r="C401">
            <v>0</v>
          </cell>
          <cell r="D401">
            <v>14673687711.15</v>
          </cell>
          <cell r="E401">
            <v>14540127530.139999</v>
          </cell>
          <cell r="F401">
            <v>133560181.01000001</v>
          </cell>
        </row>
        <row r="402">
          <cell r="A402">
            <v>8220000000</v>
          </cell>
          <cell r="B402" t="str">
            <v>Presupuesto de Egresos por Ejercer</v>
          </cell>
          <cell r="C402">
            <v>0</v>
          </cell>
          <cell r="D402">
            <v>14673687711.15</v>
          </cell>
          <cell r="E402">
            <v>14540127530.139999</v>
          </cell>
          <cell r="F402">
            <v>133560181.01000001</v>
          </cell>
        </row>
        <row r="403">
          <cell r="A403">
            <v>8220100000</v>
          </cell>
          <cell r="B403" t="str">
            <v>Egresos por Ejercer</v>
          </cell>
          <cell r="C403">
            <v>0</v>
          </cell>
          <cell r="D403">
            <v>9734642878.6499996</v>
          </cell>
          <cell r="E403">
            <v>9587942331.7299995</v>
          </cell>
          <cell r="F403">
            <v>146700546.91999999</v>
          </cell>
        </row>
        <row r="404">
          <cell r="A404">
            <v>8220200000</v>
          </cell>
          <cell r="B404" t="str">
            <v>Egresos Pre-Compromiso</v>
          </cell>
          <cell r="C404">
            <v>0</v>
          </cell>
          <cell r="D404">
            <v>4939044832.5</v>
          </cell>
          <cell r="E404">
            <v>4952185198.4099998</v>
          </cell>
          <cell r="F404">
            <v>-13140365.91</v>
          </cell>
        </row>
        <row r="405">
          <cell r="A405">
            <v>8230000000</v>
          </cell>
          <cell r="B405" t="str">
            <v>Modificaciones al Presupuesto de Egresos Aprobado</v>
          </cell>
          <cell r="C405">
            <v>0</v>
          </cell>
          <cell r="D405">
            <v>4648915720.0200005</v>
          </cell>
          <cell r="E405">
            <v>5389692465.8599997</v>
          </cell>
          <cell r="F405">
            <v>740776745.84000003</v>
          </cell>
        </row>
        <row r="406">
          <cell r="A406">
            <v>8230000000</v>
          </cell>
          <cell r="B406" t="str">
            <v>Modificaciones al Presupuesto de Egresos Aprobado</v>
          </cell>
          <cell r="C406">
            <v>0</v>
          </cell>
          <cell r="D406">
            <v>4648915720.0200005</v>
          </cell>
          <cell r="E406">
            <v>5389692465.8599997</v>
          </cell>
          <cell r="F406">
            <v>740776745.84000003</v>
          </cell>
        </row>
        <row r="407">
          <cell r="A407">
            <v>8230000000</v>
          </cell>
          <cell r="B407" t="str">
            <v>Modificaciones al Presupuesto de Egresos Aprobado</v>
          </cell>
          <cell r="C407">
            <v>0</v>
          </cell>
          <cell r="D407">
            <v>4648915720.0200005</v>
          </cell>
          <cell r="E407">
            <v>5389692465.8599997</v>
          </cell>
          <cell r="F407">
            <v>740776745.84000003</v>
          </cell>
        </row>
        <row r="408">
          <cell r="A408">
            <v>8240000000</v>
          </cell>
          <cell r="B408" t="str">
            <v>Presupuesto de Egresos Comprometido</v>
          </cell>
          <cell r="C408">
            <v>0</v>
          </cell>
          <cell r="D408">
            <v>4870714674.0600004</v>
          </cell>
          <cell r="E408">
            <v>4870381392.1499996</v>
          </cell>
          <cell r="F408">
            <v>333281.90999999997</v>
          </cell>
        </row>
        <row r="409">
          <cell r="A409">
            <v>8240000000</v>
          </cell>
          <cell r="B409" t="str">
            <v>Presupuesto de Egresos Comprometido</v>
          </cell>
          <cell r="C409">
            <v>0</v>
          </cell>
          <cell r="D409">
            <v>4870714674.0600004</v>
          </cell>
          <cell r="E409">
            <v>4870381392.1499996</v>
          </cell>
          <cell r="F409">
            <v>333281.90999999997</v>
          </cell>
        </row>
        <row r="410">
          <cell r="A410">
            <v>8240000000</v>
          </cell>
          <cell r="B410" t="str">
            <v>Presupuesto de Egresos Comprometido</v>
          </cell>
          <cell r="C410">
            <v>0</v>
          </cell>
          <cell r="D410">
            <v>4870714674.0600004</v>
          </cell>
          <cell r="E410">
            <v>4870381392.1499996</v>
          </cell>
          <cell r="F410">
            <v>333281.90999999997</v>
          </cell>
        </row>
        <row r="411">
          <cell r="A411">
            <v>8250000000</v>
          </cell>
          <cell r="B411" t="str">
            <v>Presupuesto de Egresos Devengado</v>
          </cell>
          <cell r="C411">
            <v>0</v>
          </cell>
          <cell r="D411">
            <v>4870349987.2600002</v>
          </cell>
          <cell r="E411">
            <v>4834593540.46</v>
          </cell>
          <cell r="F411">
            <v>35756446.799999997</v>
          </cell>
        </row>
        <row r="412">
          <cell r="A412">
            <v>8250000000</v>
          </cell>
          <cell r="B412" t="str">
            <v>Presupuesto de Egresos Devengado</v>
          </cell>
          <cell r="C412">
            <v>0</v>
          </cell>
          <cell r="D412">
            <v>4870349987.2600002</v>
          </cell>
          <cell r="E412">
            <v>4834593540.46</v>
          </cell>
          <cell r="F412">
            <v>35756446.799999997</v>
          </cell>
        </row>
        <row r="413">
          <cell r="A413">
            <v>8250000000</v>
          </cell>
          <cell r="B413" t="str">
            <v>Presupuesto de Egresos Devengado</v>
          </cell>
          <cell r="C413">
            <v>0</v>
          </cell>
          <cell r="D413">
            <v>4870349987.2600002</v>
          </cell>
          <cell r="E413">
            <v>4834593540.46</v>
          </cell>
          <cell r="F413">
            <v>35756446.799999997</v>
          </cell>
        </row>
        <row r="414">
          <cell r="A414">
            <v>8260000000</v>
          </cell>
          <cell r="B414" t="str">
            <v>Presupuesto de Egresos Ejercido</v>
          </cell>
          <cell r="C414">
            <v>0</v>
          </cell>
          <cell r="D414">
            <v>4834593540.46</v>
          </cell>
          <cell r="E414">
            <v>4751740832.9399996</v>
          </cell>
          <cell r="F414">
            <v>82852707.519999996</v>
          </cell>
        </row>
        <row r="415">
          <cell r="A415">
            <v>8260000000</v>
          </cell>
          <cell r="B415" t="str">
            <v>Presupuesto de Egresos Ejercido</v>
          </cell>
          <cell r="C415">
            <v>0</v>
          </cell>
          <cell r="D415">
            <v>4834593540.46</v>
          </cell>
          <cell r="E415">
            <v>4751740832.9399996</v>
          </cell>
          <cell r="F415">
            <v>82852707.519999996</v>
          </cell>
        </row>
        <row r="416">
          <cell r="A416">
            <v>8260000000</v>
          </cell>
          <cell r="B416" t="str">
            <v>Presupuesto de Egresos Ejercido</v>
          </cell>
          <cell r="C416">
            <v>0</v>
          </cell>
          <cell r="D416">
            <v>4834593540.46</v>
          </cell>
          <cell r="E416">
            <v>4751740832.9399996</v>
          </cell>
          <cell r="F416">
            <v>82852707.519999996</v>
          </cell>
        </row>
        <row r="417">
          <cell r="A417">
            <v>8270000000</v>
          </cell>
          <cell r="B417" t="str">
            <v>Presupuesto de Egresos Pagado</v>
          </cell>
          <cell r="C417">
            <v>0</v>
          </cell>
          <cell r="D417">
            <v>4751740832.9399996</v>
          </cell>
          <cell r="E417">
            <v>0</v>
          </cell>
          <cell r="F417">
            <v>4751740832.9399996</v>
          </cell>
        </row>
        <row r="418">
          <cell r="A418">
            <v>8270000000</v>
          </cell>
          <cell r="B418" t="str">
            <v>Presupuesto de Egresos Pagado</v>
          </cell>
          <cell r="C418">
            <v>0</v>
          </cell>
          <cell r="D418">
            <v>4751740832.9399996</v>
          </cell>
          <cell r="E418">
            <v>0</v>
          </cell>
          <cell r="F418">
            <v>4751740832.9399996</v>
          </cell>
        </row>
        <row r="419">
          <cell r="A419">
            <v>8270000000</v>
          </cell>
          <cell r="B419" t="str">
            <v>Presupuesto de Egresos Pagado</v>
          </cell>
          <cell r="C419">
            <v>0</v>
          </cell>
          <cell r="D419">
            <v>4751740832.9399996</v>
          </cell>
          <cell r="E419">
            <v>0</v>
          </cell>
          <cell r="F419">
            <v>4751740832.9399996</v>
          </cell>
        </row>
        <row r="420">
          <cell r="A420" t="str">
            <v>Total</v>
          </cell>
          <cell r="B420"/>
          <cell r="C420">
            <v>0</v>
          </cell>
          <cell r="D420">
            <v>94475253316.240005</v>
          </cell>
          <cell r="E420">
            <v>94475253316.240005</v>
          </cell>
          <cell r="F420">
            <v>17002409634.16</v>
          </cell>
        </row>
        <row r="423">
          <cell r="A423" t="str">
            <v>Fondos Seleccionados:</v>
          </cell>
        </row>
        <row r="424">
          <cell r="A424" t="str">
            <v>Todos</v>
          </cell>
        </row>
        <row r="426">
          <cell r="A426" t="str">
            <v>FNDI's Seleccionados:</v>
          </cell>
        </row>
        <row r="427">
          <cell r="A427" t="str">
            <v>Todos</v>
          </cell>
        </row>
      </sheetData>
      <sheetData sheetId="11"/>
      <sheetData sheetId="12"/>
      <sheetData sheetId="13">
        <row r="2">
          <cell r="F2" t="str">
            <v>ESTIMADO</v>
          </cell>
          <cell r="G2" t="str">
            <v>AMPLIACIONES Y REDUCCIONES</v>
          </cell>
          <cell r="I2" t="str">
            <v>DEVENGADO</v>
          </cell>
          <cell r="J2" t="str">
            <v>RECAUDADO</v>
          </cell>
        </row>
        <row r="4">
          <cell r="D4">
            <v>4151000000</v>
          </cell>
          <cell r="F4">
            <v>20371739</v>
          </cell>
          <cell r="G4">
            <v>0</v>
          </cell>
          <cell r="I4">
            <v>57422479.260000035</v>
          </cell>
          <cell r="J4">
            <v>57422479.260000035</v>
          </cell>
        </row>
        <row r="5">
          <cell r="D5">
            <v>4178000000</v>
          </cell>
          <cell r="F5">
            <v>343040290.33999997</v>
          </cell>
          <cell r="G5">
            <v>188804809.83000001</v>
          </cell>
          <cell r="I5">
            <v>371238717.59000033</v>
          </cell>
          <cell r="J5">
            <v>371280215.25000036</v>
          </cell>
        </row>
        <row r="6">
          <cell r="D6">
            <v>4213000000</v>
          </cell>
          <cell r="F6">
            <v>0</v>
          </cell>
          <cell r="G6">
            <v>21597199.689999998</v>
          </cell>
          <cell r="I6">
            <v>12909981.330000002</v>
          </cell>
          <cell r="J6">
            <v>12909981.330000002</v>
          </cell>
        </row>
        <row r="7">
          <cell r="D7">
            <v>4213000000</v>
          </cell>
          <cell r="F7">
            <v>0</v>
          </cell>
          <cell r="G7">
            <v>36595198.590000004</v>
          </cell>
          <cell r="I7">
            <v>12399786.369999999</v>
          </cell>
          <cell r="J7">
            <v>12399786.369999999</v>
          </cell>
        </row>
        <row r="8">
          <cell r="D8">
            <v>4223000000</v>
          </cell>
          <cell r="F8">
            <v>3900054675</v>
          </cell>
          <cell r="G8">
            <v>455446715.05000007</v>
          </cell>
          <cell r="I8">
            <v>4330594269.7600002</v>
          </cell>
          <cell r="J8">
            <v>4330596766.7600002</v>
          </cell>
        </row>
        <row r="10">
          <cell r="F10">
            <v>4263466704.3400002</v>
          </cell>
          <cell r="G10">
            <v>702443923.16000009</v>
          </cell>
          <cell r="I10">
            <v>4784565234.3100004</v>
          </cell>
          <cell r="J10">
            <v>4784609228.9700003</v>
          </cell>
        </row>
        <row r="12">
          <cell r="F12">
            <v>4263466704.3400002</v>
          </cell>
          <cell r="G12">
            <v>702443923.15999997</v>
          </cell>
          <cell r="I12">
            <v>4784565234.3100004</v>
          </cell>
          <cell r="J12">
            <v>4784609228.9700003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</row>
        <row r="17">
          <cell r="F17">
            <v>4263466704.3400002</v>
          </cell>
          <cell r="G17">
            <v>702443923.15999997</v>
          </cell>
          <cell r="I17">
            <v>4784565234.3100004</v>
          </cell>
          <cell r="J17">
            <v>4784609228.9700003</v>
          </cell>
        </row>
        <row r="18">
          <cell r="F18">
            <v>0</v>
          </cell>
          <cell r="G18">
            <v>0</v>
          </cell>
          <cell r="I18">
            <v>0</v>
          </cell>
          <cell r="J18">
            <v>0</v>
          </cell>
        </row>
        <row r="20">
          <cell r="D20">
            <v>8110000000</v>
          </cell>
        </row>
        <row r="21">
          <cell r="D21">
            <v>8120000000</v>
          </cell>
        </row>
        <row r="22">
          <cell r="D22">
            <v>8130000000</v>
          </cell>
        </row>
        <row r="23">
          <cell r="D23">
            <v>8140000000</v>
          </cell>
        </row>
        <row r="24">
          <cell r="D24">
            <v>8150000000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D429C-A4B2-4D2A-8713-DDC4585B18A0}">
  <dimension ref="B1:N70"/>
  <sheetViews>
    <sheetView tabSelected="1" zoomScale="90" zoomScaleNormal="90" workbookViewId="0">
      <selection activeCell="C35" sqref="C35"/>
    </sheetView>
  </sheetViews>
  <sheetFormatPr baseColWidth="10" defaultRowHeight="16.5" x14ac:dyDescent="0.3"/>
  <cols>
    <col min="1" max="1" width="3.85546875" style="1" customWidth="1"/>
    <col min="2" max="2" width="9.5703125" style="1" bestFit="1" customWidth="1"/>
    <col min="3" max="3" width="56.42578125" style="1" customWidth="1"/>
    <col min="4" max="4" width="14.7109375" style="1" bestFit="1" customWidth="1"/>
    <col min="5" max="5" width="15.5703125" style="1" customWidth="1"/>
    <col min="6" max="8" width="14.7109375" style="1" bestFit="1" customWidth="1"/>
    <col min="9" max="9" width="15.42578125" style="1" bestFit="1" customWidth="1"/>
    <col min="10" max="10" width="16.7109375" style="1" bestFit="1" customWidth="1"/>
    <col min="11" max="11" width="13" style="1" bestFit="1" customWidth="1"/>
    <col min="12" max="13" width="11.42578125" style="1"/>
    <col min="14" max="14" width="14.140625" style="1" bestFit="1" customWidth="1"/>
    <col min="15" max="16384" width="11.42578125" style="1"/>
  </cols>
  <sheetData>
    <row r="1" spans="3:14" ht="17.25" thickBot="1" x14ac:dyDescent="0.35"/>
    <row r="2" spans="3:14" s="51" customFormat="1" ht="17.25" x14ac:dyDescent="0.3">
      <c r="C2" s="67" t="s">
        <v>45</v>
      </c>
      <c r="D2" s="66"/>
      <c r="E2" s="66"/>
      <c r="F2" s="66"/>
      <c r="G2" s="66"/>
      <c r="H2" s="66"/>
      <c r="I2" s="65"/>
      <c r="J2" s="1"/>
    </row>
    <row r="3" spans="3:14" s="51" customFormat="1" ht="17.25" x14ac:dyDescent="0.3">
      <c r="C3" s="64" t="s">
        <v>44</v>
      </c>
      <c r="D3" s="63"/>
      <c r="E3" s="63"/>
      <c r="F3" s="63"/>
      <c r="G3" s="63"/>
      <c r="H3" s="63"/>
      <c r="I3" s="62"/>
      <c r="J3" s="1"/>
    </row>
    <row r="4" spans="3:14" s="51" customFormat="1" ht="17.25" x14ac:dyDescent="0.3">
      <c r="C4" s="64" t="str">
        <f>"Del 01 de enero al "&amp;'[1]Información Presupuestaria'!C16</f>
        <v>Del 01 de enero al 31 de diciembre de 2024</v>
      </c>
      <c r="D4" s="63"/>
      <c r="E4" s="63"/>
      <c r="F4" s="63"/>
      <c r="G4" s="63"/>
      <c r="H4" s="63"/>
      <c r="I4" s="62"/>
      <c r="J4" s="1"/>
    </row>
    <row r="5" spans="3:14" s="51" customFormat="1" ht="17.25" thickBot="1" x14ac:dyDescent="0.35">
      <c r="C5" s="61" t="s">
        <v>43</v>
      </c>
      <c r="D5" s="60"/>
      <c r="E5" s="60"/>
      <c r="F5" s="60"/>
      <c r="G5" s="60"/>
      <c r="H5" s="60"/>
      <c r="I5" s="59"/>
      <c r="J5" s="1"/>
    </row>
    <row r="6" spans="3:14" s="51" customFormat="1" ht="15" hidden="1" customHeight="1" thickBot="1" x14ac:dyDescent="0.35">
      <c r="C6" s="58" t="s">
        <v>42</v>
      </c>
      <c r="D6" s="33" t="s">
        <v>34</v>
      </c>
      <c r="E6" s="32"/>
      <c r="F6" s="32"/>
      <c r="G6" s="32"/>
      <c r="H6" s="32"/>
      <c r="I6" s="31"/>
      <c r="J6" s="1"/>
    </row>
    <row r="7" spans="3:14" s="51" customFormat="1" ht="27.75" hidden="1" thickBot="1" x14ac:dyDescent="0.35">
      <c r="C7" s="57"/>
      <c r="D7" s="29" t="s">
        <v>33</v>
      </c>
      <c r="E7" s="29" t="s">
        <v>32</v>
      </c>
      <c r="F7" s="29" t="s">
        <v>31</v>
      </c>
      <c r="G7" s="29" t="s">
        <v>30</v>
      </c>
      <c r="H7" s="29" t="s">
        <v>29</v>
      </c>
      <c r="I7" s="29" t="s">
        <v>28</v>
      </c>
      <c r="J7" s="56" t="s">
        <v>41</v>
      </c>
      <c r="K7" s="55" t="s">
        <v>40</v>
      </c>
    </row>
    <row r="8" spans="3:14" s="51" customFormat="1" ht="17.25" hidden="1" thickBot="1" x14ac:dyDescent="0.35">
      <c r="C8" s="54"/>
      <c r="D8" s="27" t="s">
        <v>27</v>
      </c>
      <c r="E8" s="27" t="s">
        <v>26</v>
      </c>
      <c r="F8" s="27" t="s">
        <v>25</v>
      </c>
      <c r="G8" s="27" t="s">
        <v>24</v>
      </c>
      <c r="H8" s="27" t="s">
        <v>23</v>
      </c>
      <c r="I8" s="27" t="s">
        <v>22</v>
      </c>
      <c r="J8" s="1"/>
    </row>
    <row r="9" spans="3:14" s="51" customFormat="1" ht="17.25" hidden="1" thickBot="1" x14ac:dyDescent="0.35">
      <c r="C9" s="53" t="s">
        <v>20</v>
      </c>
      <c r="D9" s="13" t="e">
        <f>SUMIF('[1]CRI Resumen_1'!D:D,EAI!#REF!,'[1]CRI Resumen_1'!F:F)</f>
        <v>#VALUE!</v>
      </c>
      <c r="E9" s="13" t="e">
        <f>SUMIF('[1]CRI Resumen_1'!D:D,EAI!#REF!,'[1]CRI Resumen_1'!G:G)</f>
        <v>#VALUE!</v>
      </c>
      <c r="F9" s="13" t="e">
        <f>D9+E9</f>
        <v>#VALUE!</v>
      </c>
      <c r="G9" s="13" t="e">
        <f>SUMIF('[1]CRI Resumen_1'!D:D,EAI!#REF!,'[1]CRI Resumen_1'!I:I)</f>
        <v>#VALUE!</v>
      </c>
      <c r="H9" s="13" t="e">
        <f>SUMIF('[1]CRI Resumen_1'!D:D,EAI!#REF!,'[1]CRI Resumen_1'!J:J)</f>
        <v>#VALUE!</v>
      </c>
      <c r="I9" s="13" t="e">
        <f>H9-D9</f>
        <v>#VALUE!</v>
      </c>
      <c r="J9" s="41"/>
      <c r="K9" s="40"/>
    </row>
    <row r="10" spans="3:14" s="51" customFormat="1" ht="17.25" hidden="1" thickBot="1" x14ac:dyDescent="0.35">
      <c r="C10" s="52" t="s">
        <v>19</v>
      </c>
      <c r="D10" s="13" t="e">
        <f>SUMIF('[1]CRI Resumen_1'!D:D,EAI!#REF!,'[1]CRI Resumen_1'!F:F)</f>
        <v>#VALUE!</v>
      </c>
      <c r="E10" s="13" t="e">
        <f>SUMIF('[1]CRI Resumen_1'!D:D,EAI!#REF!,'[1]CRI Resumen_1'!G:G)</f>
        <v>#VALUE!</v>
      </c>
      <c r="F10" s="13" t="e">
        <f>D10+E10</f>
        <v>#VALUE!</v>
      </c>
      <c r="G10" s="13" t="e">
        <f>SUMIF('[1]CRI Resumen_1'!D:D,EAI!#REF!,'[1]CRI Resumen_1'!I:I)</f>
        <v>#VALUE!</v>
      </c>
      <c r="H10" s="13" t="e">
        <f>SUMIF('[1]CRI Resumen_1'!D:D,EAI!#REF!,'[1]CRI Resumen_1'!J:J)</f>
        <v>#VALUE!</v>
      </c>
      <c r="I10" s="13" t="e">
        <f>H10-D10</f>
        <v>#VALUE!</v>
      </c>
      <c r="J10" s="41"/>
      <c r="K10" s="40"/>
    </row>
    <row r="11" spans="3:14" s="51" customFormat="1" ht="17.25" hidden="1" thickBot="1" x14ac:dyDescent="0.35">
      <c r="C11" s="52" t="s">
        <v>18</v>
      </c>
      <c r="D11" s="13" t="e">
        <f>SUMIF('[1]CRI Resumen_1'!D:D,EAI!#REF!,'[1]CRI Resumen_1'!F:F)</f>
        <v>#VALUE!</v>
      </c>
      <c r="E11" s="13" t="e">
        <f>SUMIF('[1]CRI Resumen_1'!D:D,EAI!#REF!,'[1]CRI Resumen_1'!G:G)</f>
        <v>#VALUE!</v>
      </c>
      <c r="F11" s="13" t="e">
        <f>D11+E11</f>
        <v>#VALUE!</v>
      </c>
      <c r="G11" s="13" t="e">
        <f>SUMIF('[1]CRI Resumen_1'!D:D,EAI!#REF!,'[1]CRI Resumen_1'!I:I)</f>
        <v>#VALUE!</v>
      </c>
      <c r="H11" s="13" t="e">
        <f>SUMIF('[1]CRI Resumen_1'!D:D,EAI!#REF!,'[1]CRI Resumen_1'!J:J)</f>
        <v>#VALUE!</v>
      </c>
      <c r="I11" s="13" t="e">
        <f>H11-D11</f>
        <v>#VALUE!</v>
      </c>
      <c r="J11" s="41"/>
      <c r="K11" s="40"/>
    </row>
    <row r="12" spans="3:14" s="51" customFormat="1" ht="17.25" hidden="1" thickBot="1" x14ac:dyDescent="0.35">
      <c r="C12" s="52" t="s">
        <v>17</v>
      </c>
      <c r="D12" s="13" t="e">
        <f>SUMIF('[1]CRI Resumen_1'!D:D,EAI!#REF!,'[1]CRI Resumen_1'!F:F)</f>
        <v>#VALUE!</v>
      </c>
      <c r="E12" s="13" t="e">
        <f>SUMIF('[1]CRI Resumen_1'!D:D,EAI!#REF!,'[1]CRI Resumen_1'!G:G)</f>
        <v>#VALUE!</v>
      </c>
      <c r="F12" s="13" t="e">
        <f>D12+E12</f>
        <v>#VALUE!</v>
      </c>
      <c r="G12" s="13" t="e">
        <f>SUMIF('[1]CRI Resumen_1'!D:D,EAI!#REF!,'[1]CRI Resumen_1'!I:I)</f>
        <v>#VALUE!</v>
      </c>
      <c r="H12" s="13" t="e">
        <f>SUMIF('[1]CRI Resumen_1'!D:D,EAI!#REF!,'[1]CRI Resumen_1'!J:J)</f>
        <v>#VALUE!</v>
      </c>
      <c r="I12" s="13" t="e">
        <f>H12-D12</f>
        <v>#VALUE!</v>
      </c>
      <c r="J12" s="41"/>
      <c r="K12" s="40"/>
    </row>
    <row r="13" spans="3:14" s="51" customFormat="1" ht="17.25" hidden="1" thickBot="1" x14ac:dyDescent="0.35">
      <c r="C13" s="52" t="s">
        <v>39</v>
      </c>
      <c r="D13" s="13" t="e">
        <f>SUMIF('[1]CRI Resumen_1'!D:D,EAI!#REF!,'[1]CRI Resumen_1'!F:F)</f>
        <v>#VALUE!</v>
      </c>
      <c r="E13" s="13" t="e">
        <f>SUMIF('[1]CRI Resumen_1'!D:D,EAI!#REF!,'[1]CRI Resumen_1'!G:G)</f>
        <v>#VALUE!</v>
      </c>
      <c r="F13" s="13" t="e">
        <f>D13+E13</f>
        <v>#VALUE!</v>
      </c>
      <c r="G13" s="13" t="e">
        <f>SUMIF('[1]CRI Resumen_1'!D:D,EAI!#REF!,'[1]CRI Resumen_1'!I:I)</f>
        <v>#VALUE!</v>
      </c>
      <c r="H13" s="49" t="e">
        <f>SUMIF('[1]CRI Resumen_1'!D:D,EAI!#REF!,'[1]CRI Resumen_1'!J:J)</f>
        <v>#VALUE!</v>
      </c>
      <c r="I13" s="13" t="e">
        <f>H13-D13</f>
        <v>#VALUE!</v>
      </c>
      <c r="J13" s="41">
        <f>IFERROR(VLOOKUP(#REF!,'[1]Balanza Acumulada 2024'!A:F,5,FALSE),0)</f>
        <v>0</v>
      </c>
      <c r="K13" s="40" t="e">
        <f>G13-J13</f>
        <v>#VALUE!</v>
      </c>
    </row>
    <row r="14" spans="3:14" s="51" customFormat="1" ht="17.25" hidden="1" thickBot="1" x14ac:dyDescent="0.35">
      <c r="C14" s="52" t="s">
        <v>38</v>
      </c>
      <c r="D14" s="13" t="e">
        <f>SUMIF('[1]CRI Resumen_1'!D:D,EAI!#REF!,'[1]CRI Resumen_1'!F:F)</f>
        <v>#VALUE!</v>
      </c>
      <c r="E14" s="13" t="e">
        <f>SUMIF('[1]CRI Resumen_1'!D:D,EAI!#REF!,'[1]CRI Resumen_1'!G:G)</f>
        <v>#VALUE!</v>
      </c>
      <c r="F14" s="13" t="e">
        <f>D14+E14</f>
        <v>#VALUE!</v>
      </c>
      <c r="G14" s="13" t="e">
        <f>SUMIF('[1]CRI Resumen_1'!D:D,EAI!#REF!,'[1]CRI Resumen_1'!I:I)</f>
        <v>#VALUE!</v>
      </c>
      <c r="H14" s="13" t="e">
        <f>SUMIF('[1]CRI Resumen_1'!D:D,EAI!#REF!,'[1]CRI Resumen_1'!J:J)</f>
        <v>#VALUE!</v>
      </c>
      <c r="I14" s="13" t="e">
        <f>H14-D14</f>
        <v>#VALUE!</v>
      </c>
      <c r="J14" s="41"/>
      <c r="K14" s="40"/>
    </row>
    <row r="15" spans="3:14" s="51" customFormat="1" ht="29.25" hidden="1" thickBot="1" x14ac:dyDescent="0.35">
      <c r="C15" s="47" t="s">
        <v>37</v>
      </c>
      <c r="D15" s="13" t="e">
        <f>SUMIF('[1]CRI Resumen_1'!D:D,EAI!#REF!,'[1]CRI Resumen_1'!F:F)</f>
        <v>#VALUE!</v>
      </c>
      <c r="E15" s="13" t="e">
        <f>SUMIF('[1]CRI Resumen_1'!D:D,EAI!#REF!,'[1]CRI Resumen_1'!G:G)</f>
        <v>#VALUE!</v>
      </c>
      <c r="F15" s="13" t="e">
        <f>D15+E15</f>
        <v>#VALUE!</v>
      </c>
      <c r="G15" s="13" t="e">
        <f>SUMIF('[1]CRI Resumen_1'!D:D,EAI!#REF!,'[1]CRI Resumen_1'!I:I)</f>
        <v>#VALUE!</v>
      </c>
      <c r="H15" s="13" t="e">
        <f>SUMIF('[1]CRI Resumen_1'!D:D,EAI!#REF!,'[1]CRI Resumen_1'!J:J)</f>
        <v>#VALUE!</v>
      </c>
      <c r="I15" s="13" t="e">
        <f>H15-D15</f>
        <v>#VALUE!</v>
      </c>
      <c r="J15" s="41">
        <f>IFERROR(VLOOKUP(#REF!,'[1]Balanza Acumulada 2024'!A:F,5,FALSE),0)</f>
        <v>0</v>
      </c>
      <c r="K15" s="40" t="e">
        <f>G15-J15</f>
        <v>#VALUE!</v>
      </c>
    </row>
    <row r="16" spans="3:14" ht="43.5" hidden="1" thickBot="1" x14ac:dyDescent="0.35">
      <c r="C16" s="50" t="s">
        <v>36</v>
      </c>
      <c r="D16" s="13" t="e">
        <f>SUMIF('[1]CRI Resumen_1'!D:D,EAI!#REF!,'[1]CRI Resumen_1'!F:F)</f>
        <v>#VALUE!</v>
      </c>
      <c r="E16" s="13" t="e">
        <f>SUMIF('[1]CRI Resumen_1'!D:D,EAI!#REF!,'[1]CRI Resumen_1'!G:G)</f>
        <v>#VALUE!</v>
      </c>
      <c r="F16" s="13" t="e">
        <f>D16+E16</f>
        <v>#VALUE!</v>
      </c>
      <c r="G16" s="13" t="e">
        <f>SUMIF('[1]CRI Resumen_1'!D:D,EAI!#REF!,'[1]CRI Resumen_1'!I:I)</f>
        <v>#VALUE!</v>
      </c>
      <c r="H16" s="49" t="e">
        <f>SUMIF('[1]CRI Resumen_1'!D:D,EAI!#REF!,'[1]CRI Resumen_1'!J:J)</f>
        <v>#VALUE!</v>
      </c>
      <c r="I16" s="13" t="e">
        <f>H16-D16</f>
        <v>#VALUE!</v>
      </c>
      <c r="J16" s="41">
        <f>IFERROR(VLOOKUP(#REF!,'[1]Balanza Acumulada 2024'!A:F,5,FALSE),0)</f>
        <v>0</v>
      </c>
      <c r="K16" s="40" t="e">
        <f>G16-J16</f>
        <v>#VALUE!</v>
      </c>
      <c r="N16" s="48"/>
    </row>
    <row r="17" spans="2:11" ht="29.25" hidden="1" thickBot="1" x14ac:dyDescent="0.35">
      <c r="C17" s="47" t="s">
        <v>10</v>
      </c>
      <c r="D17" s="13" t="e">
        <f>SUMIF('[1]CRI Resumen_1'!D:D,EAI!#REF!,'[1]CRI Resumen_1'!F:F)</f>
        <v>#VALUE!</v>
      </c>
      <c r="E17" s="13" t="e">
        <f>SUMIF('[1]CRI Resumen_1'!D:D,EAI!#REF!,'[1]CRI Resumen_1'!G:G)</f>
        <v>#VALUE!</v>
      </c>
      <c r="F17" s="13" t="e">
        <f>D17+E17</f>
        <v>#VALUE!</v>
      </c>
      <c r="G17" s="13" t="e">
        <f>SUMIF('[1]CRI Resumen_1'!D:D,EAI!#REF!,'[1]CRI Resumen_1'!I:I)</f>
        <v>#VALUE!</v>
      </c>
      <c r="H17" s="13" t="e">
        <f>SUMIF('[1]CRI Resumen_1'!D:D,EAI!#REF!,'[1]CRI Resumen_1'!J:J)</f>
        <v>#VALUE!</v>
      </c>
      <c r="I17" s="13" t="e">
        <f>H17-D17</f>
        <v>#VALUE!</v>
      </c>
      <c r="J17" s="41">
        <f>IFERROR(VLOOKUP(#REF!,'[1]Balanza Acumulada 2024'!A:F,5,FALSE),0)</f>
        <v>0</v>
      </c>
      <c r="K17" s="40" t="e">
        <f>G17-J17</f>
        <v>#VALUE!</v>
      </c>
    </row>
    <row r="18" spans="2:11" ht="17.25" hidden="1" thickBot="1" x14ac:dyDescent="0.35">
      <c r="C18" s="46" t="s">
        <v>9</v>
      </c>
      <c r="D18" s="13" t="e">
        <f>SUMIF('[1]CRI Resumen_1'!D:D,EAI!#REF!,'[1]CRI Resumen_1'!F:F)</f>
        <v>#VALUE!</v>
      </c>
      <c r="E18" s="13" t="e">
        <f>SUMIF('[1]CRI Resumen_1'!D:D,EAI!#REF!,'[1]CRI Resumen_1'!G:G)</f>
        <v>#VALUE!</v>
      </c>
      <c r="F18" s="13" t="e">
        <f>D18+E18</f>
        <v>#VALUE!</v>
      </c>
      <c r="G18" s="13" t="e">
        <f>SUMIF('[1]CRI Resumen_1'!D:D,EAI!#REF!,'[1]CRI Resumen_1'!I:I)</f>
        <v>#VALUE!</v>
      </c>
      <c r="H18" s="13" t="e">
        <f>SUMIF('[1]CRI Resumen_1'!D:D,EAI!#REF!,'[1]CRI Resumen_1'!J:J)</f>
        <v>#VALUE!</v>
      </c>
      <c r="I18" s="13" t="e">
        <f>H18-D18</f>
        <v>#VALUE!</v>
      </c>
      <c r="J18" s="41"/>
      <c r="K18" s="40"/>
    </row>
    <row r="19" spans="2:11" ht="17.25" hidden="1" thickBot="1" x14ac:dyDescent="0.35">
      <c r="B19" s="45">
        <v>8110000000</v>
      </c>
      <c r="C19" s="44" t="s">
        <v>6</v>
      </c>
      <c r="D19" s="43" t="e">
        <f>SUM(D9:D17)</f>
        <v>#VALUE!</v>
      </c>
      <c r="E19" s="42" t="e">
        <f>SUM(E9:E18)</f>
        <v>#VALUE!</v>
      </c>
      <c r="F19" s="43" t="e">
        <f>SUM(F9:F17)</f>
        <v>#VALUE!</v>
      </c>
      <c r="G19" s="43" t="e">
        <f>SUM(G9:G17)</f>
        <v>#VALUE!</v>
      </c>
      <c r="H19" s="43" t="e">
        <f>SUM(H9:H17)</f>
        <v>#VALUE!</v>
      </c>
      <c r="I19" s="42" t="e">
        <f>SUM(I9:I17)</f>
        <v>#VALUE!</v>
      </c>
      <c r="J19" s="41">
        <f>IFERROR(VLOOKUP(B19,'[1]Balanza Acumulada 2024'!A:F,4,FALSE)-VLOOKUP(#REF!,'[1]Balanza Acumulada 2024'!A:F,5,FALSE),0)</f>
        <v>0</v>
      </c>
      <c r="K19" s="40" t="e">
        <f>I19+J19</f>
        <v>#VALUE!</v>
      </c>
    </row>
    <row r="20" spans="2:11" ht="17.25" hidden="1" thickBot="1" x14ac:dyDescent="0.35">
      <c r="C20" s="39"/>
      <c r="D20" s="38"/>
      <c r="E20" s="38"/>
      <c r="F20" s="38"/>
      <c r="G20" s="9" t="s">
        <v>5</v>
      </c>
      <c r="H20" s="8"/>
      <c r="I20" s="7" t="e">
        <f>+I19</f>
        <v>#VALUE!</v>
      </c>
      <c r="J20" s="1" t="str">
        <f>PROPER(C20)</f>
        <v/>
      </c>
    </row>
    <row r="21" spans="2:11" ht="20.25" hidden="1" customHeight="1" thickBot="1" x14ac:dyDescent="0.35">
      <c r="C21" s="37"/>
      <c r="D21" s="2"/>
      <c r="E21" s="36"/>
      <c r="F21" s="2"/>
      <c r="G21" s="2"/>
      <c r="H21" s="36"/>
      <c r="I21" s="35"/>
    </row>
    <row r="22" spans="2:11" ht="15" customHeight="1" thickBot="1" x14ac:dyDescent="0.35">
      <c r="C22" s="34" t="s">
        <v>35</v>
      </c>
      <c r="D22" s="33" t="s">
        <v>34</v>
      </c>
      <c r="E22" s="32"/>
      <c r="F22" s="32"/>
      <c r="G22" s="32"/>
      <c r="H22" s="32"/>
      <c r="I22" s="31"/>
    </row>
    <row r="23" spans="2:11" ht="27.75" thickBot="1" x14ac:dyDescent="0.35">
      <c r="C23" s="30"/>
      <c r="D23" s="29" t="s">
        <v>33</v>
      </c>
      <c r="E23" s="29" t="s">
        <v>32</v>
      </c>
      <c r="F23" s="29" t="s">
        <v>31</v>
      </c>
      <c r="G23" s="29" t="s">
        <v>30</v>
      </c>
      <c r="H23" s="29" t="s">
        <v>29</v>
      </c>
      <c r="I23" s="29" t="s">
        <v>28</v>
      </c>
    </row>
    <row r="24" spans="2:11" ht="17.25" thickBot="1" x14ac:dyDescent="0.35">
      <c r="C24" s="28"/>
      <c r="D24" s="27" t="s">
        <v>27</v>
      </c>
      <c r="E24" s="27" t="s">
        <v>26</v>
      </c>
      <c r="F24" s="27" t="s">
        <v>25</v>
      </c>
      <c r="G24" s="27" t="s">
        <v>24</v>
      </c>
      <c r="H24" s="27" t="s">
        <v>23</v>
      </c>
      <c r="I24" s="27" t="s">
        <v>22</v>
      </c>
    </row>
    <row r="25" spans="2:11" x14ac:dyDescent="0.3">
      <c r="C25" s="26" t="s">
        <v>21</v>
      </c>
      <c r="D25" s="16">
        <v>3920426414</v>
      </c>
      <c r="E25" s="16">
        <v>513639113.33000004</v>
      </c>
      <c r="F25" s="16">
        <v>4434065527.3299999</v>
      </c>
      <c r="G25" s="16">
        <v>4413326516.7200003</v>
      </c>
      <c r="H25" s="16">
        <v>4413329013.7200003</v>
      </c>
      <c r="I25" s="16">
        <v>492902599.72000027</v>
      </c>
    </row>
    <row r="26" spans="2:11" x14ac:dyDescent="0.3">
      <c r="C26" s="15" t="s">
        <v>20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2:11" x14ac:dyDescent="0.3">
      <c r="C27" s="15" t="s">
        <v>19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2:11" x14ac:dyDescent="0.3">
      <c r="C28" s="15" t="s">
        <v>18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</row>
    <row r="29" spans="2:11" x14ac:dyDescent="0.3">
      <c r="C29" s="15" t="s">
        <v>17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</row>
    <row r="30" spans="2:11" x14ac:dyDescent="0.3">
      <c r="C30" s="15" t="s">
        <v>12</v>
      </c>
      <c r="D30" s="24">
        <v>20371739</v>
      </c>
      <c r="E30" s="24">
        <v>0</v>
      </c>
      <c r="F30" s="24">
        <v>20371739</v>
      </c>
      <c r="G30" s="24">
        <v>57422479.260000035</v>
      </c>
      <c r="H30" s="24">
        <v>57422479.260000035</v>
      </c>
      <c r="I30" s="24">
        <v>37050740.260000035</v>
      </c>
    </row>
    <row r="31" spans="2:11" x14ac:dyDescent="0.3">
      <c r="C31" s="20" t="s">
        <v>16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</row>
    <row r="32" spans="2:11" ht="42.75" x14ac:dyDescent="0.3">
      <c r="B32" s="25"/>
      <c r="C32" s="20" t="s">
        <v>15</v>
      </c>
      <c r="D32" s="24">
        <v>0</v>
      </c>
      <c r="E32" s="24">
        <v>58192398.280000001</v>
      </c>
      <c r="F32" s="24">
        <v>58192398.280000001</v>
      </c>
      <c r="G32" s="24">
        <v>25309767.700000003</v>
      </c>
      <c r="H32" s="24">
        <v>25309767.700000003</v>
      </c>
      <c r="I32" s="24">
        <v>25309767.700000003</v>
      </c>
    </row>
    <row r="33" spans="3:9" ht="28.5" x14ac:dyDescent="0.3">
      <c r="C33" s="20" t="s">
        <v>10</v>
      </c>
      <c r="D33" s="24">
        <v>3900054675</v>
      </c>
      <c r="E33" s="24">
        <v>455446715.05000007</v>
      </c>
      <c r="F33" s="24">
        <v>4355501390.0500002</v>
      </c>
      <c r="G33" s="24">
        <v>4330594269.7600002</v>
      </c>
      <c r="H33" s="24">
        <v>4330596766.7600002</v>
      </c>
      <c r="I33" s="24">
        <v>430542091.76000023</v>
      </c>
    </row>
    <row r="34" spans="3:9" x14ac:dyDescent="0.3">
      <c r="C34" s="23" t="s">
        <v>7</v>
      </c>
      <c r="D34" s="22"/>
      <c r="E34" s="22"/>
      <c r="F34" s="22"/>
      <c r="G34" s="22"/>
      <c r="H34" s="22"/>
      <c r="I34" s="22"/>
    </row>
    <row r="35" spans="3:9" ht="40.5" x14ac:dyDescent="0.3">
      <c r="C35" s="21" t="s">
        <v>14</v>
      </c>
      <c r="D35" s="16">
        <v>343040290.33999997</v>
      </c>
      <c r="E35" s="16">
        <v>188804809.83000001</v>
      </c>
      <c r="F35" s="16">
        <v>531845100.16999996</v>
      </c>
      <c r="G35" s="16">
        <v>371238717.59000033</v>
      </c>
      <c r="H35" s="16">
        <v>371280215.25000036</v>
      </c>
      <c r="I35" s="16">
        <v>28239924.910000384</v>
      </c>
    </row>
    <row r="36" spans="3:9" x14ac:dyDescent="0.3">
      <c r="C36" s="19" t="s">
        <v>13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</row>
    <row r="37" spans="3:9" x14ac:dyDescent="0.3">
      <c r="C37" s="20" t="s">
        <v>12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</row>
    <row r="38" spans="3:9" ht="30.75" x14ac:dyDescent="0.3">
      <c r="C38" s="20" t="s">
        <v>11</v>
      </c>
      <c r="D38" s="13">
        <v>343040290.33999997</v>
      </c>
      <c r="E38" s="13">
        <v>188804809.83000001</v>
      </c>
      <c r="F38" s="13">
        <v>531845100.16999996</v>
      </c>
      <c r="G38" s="13">
        <v>371238717.59000033</v>
      </c>
      <c r="H38" s="13">
        <v>371280215.25000036</v>
      </c>
      <c r="I38" s="13">
        <v>28239924.910000384</v>
      </c>
    </row>
    <row r="39" spans="3:9" x14ac:dyDescent="0.3">
      <c r="C39" s="19" t="s">
        <v>10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</row>
    <row r="40" spans="3:9" x14ac:dyDescent="0.3">
      <c r="C40" s="17" t="s">
        <v>7</v>
      </c>
      <c r="D40" s="18"/>
      <c r="E40" s="18"/>
      <c r="F40" s="18"/>
      <c r="G40" s="18"/>
      <c r="H40" s="18"/>
      <c r="I40" s="18"/>
    </row>
    <row r="41" spans="3:9" x14ac:dyDescent="0.3">
      <c r="C41" s="17" t="s">
        <v>9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</row>
    <row r="42" spans="3:9" x14ac:dyDescent="0.3">
      <c r="C42" s="15" t="s">
        <v>8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</row>
    <row r="43" spans="3:9" x14ac:dyDescent="0.3">
      <c r="C43" s="14" t="s">
        <v>7</v>
      </c>
      <c r="D43" s="13"/>
      <c r="E43" s="13"/>
      <c r="F43" s="13"/>
      <c r="G43" s="13"/>
      <c r="H43" s="13"/>
      <c r="I43" s="13"/>
    </row>
    <row r="44" spans="3:9" ht="17.25" thickBot="1" x14ac:dyDescent="0.35">
      <c r="C44" s="12" t="s">
        <v>6</v>
      </c>
      <c r="D44" s="11">
        <v>4263466704.3400002</v>
      </c>
      <c r="E44" s="11">
        <v>702443923.16000009</v>
      </c>
      <c r="F44" s="11">
        <v>4965910627.5</v>
      </c>
      <c r="G44" s="11">
        <v>4784565234.3100004</v>
      </c>
      <c r="H44" s="11">
        <v>4784609228.9700003</v>
      </c>
      <c r="I44" s="11">
        <v>521142524.63000065</v>
      </c>
    </row>
    <row r="45" spans="3:9" ht="17.25" thickBot="1" x14ac:dyDescent="0.35">
      <c r="C45" s="2"/>
      <c r="D45" s="10"/>
      <c r="E45" s="10"/>
      <c r="F45" s="10"/>
      <c r="G45" s="9" t="s">
        <v>5</v>
      </c>
      <c r="H45" s="8"/>
      <c r="I45" s="7">
        <v>521142524.63000065</v>
      </c>
    </row>
    <row r="46" spans="3:9" x14ac:dyDescent="0.3">
      <c r="C46" s="6"/>
      <c r="D46" s="5"/>
      <c r="E46" s="5"/>
      <c r="F46" s="5"/>
      <c r="G46" s="4"/>
      <c r="H46" s="4"/>
      <c r="I46" s="3"/>
    </row>
    <row r="47" spans="3:9" x14ac:dyDescent="0.3">
      <c r="C47" s="2" t="s">
        <v>4</v>
      </c>
      <c r="D47" s="2"/>
      <c r="E47" s="2"/>
      <c r="F47" s="2"/>
      <c r="G47" s="2"/>
      <c r="H47" s="2"/>
      <c r="I47" s="2"/>
    </row>
    <row r="48" spans="3:9" x14ac:dyDescent="0.3">
      <c r="C48" s="2" t="s">
        <v>3</v>
      </c>
      <c r="D48" s="2"/>
      <c r="E48" s="2"/>
      <c r="F48" s="2"/>
      <c r="G48" s="2"/>
      <c r="H48" s="2"/>
      <c r="I48" s="2"/>
    </row>
    <row r="49" spans="3:9" x14ac:dyDescent="0.3">
      <c r="C49" s="2" t="s">
        <v>2</v>
      </c>
      <c r="D49" s="2"/>
      <c r="E49" s="2"/>
      <c r="F49" s="2"/>
      <c r="G49" s="2"/>
      <c r="H49" s="2"/>
      <c r="I49" s="2"/>
    </row>
    <row r="50" spans="3:9" x14ac:dyDescent="0.3">
      <c r="C50" s="2" t="s">
        <v>1</v>
      </c>
      <c r="D50" s="2"/>
      <c r="E50" s="2"/>
      <c r="F50" s="2"/>
      <c r="G50" s="2"/>
      <c r="H50" s="2"/>
      <c r="I50" s="2"/>
    </row>
    <row r="51" spans="3:9" x14ac:dyDescent="0.3">
      <c r="C51" s="2" t="s">
        <v>0</v>
      </c>
      <c r="D51" s="2"/>
      <c r="E51" s="2"/>
      <c r="F51" s="2"/>
      <c r="G51" s="2"/>
      <c r="H51" s="2"/>
      <c r="I51" s="2"/>
    </row>
    <row r="52" spans="3:9" x14ac:dyDescent="0.3">
      <c r="C52" s="2"/>
      <c r="D52" s="2"/>
      <c r="E52" s="2"/>
      <c r="F52" s="2"/>
      <c r="G52" s="2"/>
      <c r="H52" s="2"/>
      <c r="I52" s="2"/>
    </row>
    <row r="53" spans="3:9" x14ac:dyDescent="0.3">
      <c r="C53" s="2"/>
      <c r="D53" s="2"/>
      <c r="E53" s="2"/>
      <c r="F53" s="2"/>
      <c r="G53" s="2"/>
      <c r="H53" s="2"/>
      <c r="I53" s="2"/>
    </row>
    <row r="54" spans="3:9" x14ac:dyDescent="0.3">
      <c r="C54" s="2"/>
      <c r="D54" s="2"/>
      <c r="E54" s="2"/>
      <c r="F54" s="2"/>
      <c r="G54" s="2"/>
      <c r="H54" s="2"/>
      <c r="I54" s="2"/>
    </row>
    <row r="55" spans="3:9" x14ac:dyDescent="0.3">
      <c r="C55" s="2"/>
      <c r="D55" s="2"/>
      <c r="E55" s="2"/>
      <c r="F55" s="2"/>
      <c r="G55" s="2"/>
      <c r="H55" s="2"/>
      <c r="I55" s="2"/>
    </row>
    <row r="56" spans="3:9" x14ac:dyDescent="0.3">
      <c r="C56" s="2"/>
      <c r="D56" s="2"/>
      <c r="E56" s="2"/>
      <c r="F56" s="2"/>
      <c r="G56" s="2"/>
      <c r="H56" s="2"/>
      <c r="I56" s="2"/>
    </row>
    <row r="57" spans="3:9" x14ac:dyDescent="0.3">
      <c r="C57" s="2"/>
      <c r="D57" s="2"/>
      <c r="E57" s="2"/>
      <c r="F57" s="2"/>
      <c r="G57" s="2"/>
      <c r="H57" s="2"/>
      <c r="I57" s="2"/>
    </row>
    <row r="58" spans="3:9" x14ac:dyDescent="0.3">
      <c r="C58" s="2"/>
      <c r="D58" s="2"/>
      <c r="E58" s="2"/>
      <c r="F58" s="2"/>
      <c r="G58" s="2"/>
      <c r="H58" s="2"/>
      <c r="I58" s="2"/>
    </row>
    <row r="59" spans="3:9" x14ac:dyDescent="0.3">
      <c r="C59" s="2"/>
      <c r="D59" s="2"/>
      <c r="E59" s="2"/>
      <c r="F59" s="2"/>
      <c r="G59" s="2"/>
      <c r="H59" s="2"/>
      <c r="I59" s="2"/>
    </row>
    <row r="60" spans="3:9" x14ac:dyDescent="0.3">
      <c r="C60" s="2"/>
      <c r="D60" s="2"/>
      <c r="E60" s="2"/>
      <c r="F60" s="2"/>
      <c r="G60" s="2"/>
      <c r="H60" s="2"/>
      <c r="I60" s="2"/>
    </row>
    <row r="61" spans="3:9" x14ac:dyDescent="0.3">
      <c r="C61" s="2"/>
      <c r="D61" s="2"/>
      <c r="E61" s="2"/>
      <c r="F61" s="2"/>
      <c r="G61" s="2"/>
      <c r="H61" s="2"/>
      <c r="I61" s="2"/>
    </row>
    <row r="62" spans="3:9" x14ac:dyDescent="0.3">
      <c r="C62" s="2"/>
      <c r="D62" s="2"/>
      <c r="E62" s="2"/>
      <c r="F62" s="2"/>
      <c r="G62" s="2"/>
      <c r="H62" s="2"/>
      <c r="I62" s="2"/>
    </row>
    <row r="63" spans="3:9" x14ac:dyDescent="0.3">
      <c r="C63" s="2"/>
      <c r="D63" s="2"/>
      <c r="E63" s="2"/>
      <c r="F63" s="2"/>
      <c r="G63" s="2"/>
      <c r="H63" s="2"/>
      <c r="I63" s="2"/>
    </row>
    <row r="64" spans="3:9" x14ac:dyDescent="0.3">
      <c r="C64" s="2"/>
      <c r="D64" s="2"/>
      <c r="E64" s="2"/>
      <c r="F64" s="2"/>
      <c r="G64" s="2"/>
      <c r="H64" s="2"/>
      <c r="I64" s="2"/>
    </row>
    <row r="65" spans="3:9" x14ac:dyDescent="0.3">
      <c r="C65" s="2"/>
      <c r="D65" s="2"/>
      <c r="E65" s="2"/>
      <c r="F65" s="2"/>
      <c r="G65" s="2"/>
      <c r="H65" s="2"/>
      <c r="I65" s="2"/>
    </row>
    <row r="66" spans="3:9" x14ac:dyDescent="0.3">
      <c r="C66" s="2"/>
      <c r="D66" s="2"/>
      <c r="E66" s="2"/>
      <c r="F66" s="2"/>
      <c r="G66" s="2"/>
      <c r="H66" s="2"/>
      <c r="I66" s="2"/>
    </row>
    <row r="67" spans="3:9" x14ac:dyDescent="0.3">
      <c r="C67" s="2"/>
      <c r="D67" s="2"/>
      <c r="E67" s="2"/>
      <c r="F67" s="2"/>
      <c r="G67" s="2"/>
      <c r="H67" s="2"/>
      <c r="I67" s="2"/>
    </row>
    <row r="68" spans="3:9" x14ac:dyDescent="0.3">
      <c r="C68" s="2"/>
      <c r="D68" s="2"/>
      <c r="E68" s="2"/>
      <c r="F68" s="2"/>
      <c r="G68" s="2"/>
      <c r="H68" s="2"/>
      <c r="I68" s="2"/>
    </row>
    <row r="69" spans="3:9" x14ac:dyDescent="0.3">
      <c r="C69" s="2"/>
      <c r="D69" s="2"/>
      <c r="E69" s="2"/>
      <c r="F69" s="2"/>
      <c r="G69" s="2"/>
      <c r="H69" s="2"/>
      <c r="I69" s="2"/>
    </row>
    <row r="70" spans="3:9" x14ac:dyDescent="0.3">
      <c r="C70" s="2"/>
      <c r="D70" s="2"/>
      <c r="E70" s="2"/>
      <c r="F70" s="2"/>
      <c r="G70" s="2"/>
      <c r="H70" s="2"/>
      <c r="I70" s="2"/>
    </row>
  </sheetData>
  <mergeCells count="3">
    <mergeCell ref="C5:I5"/>
    <mergeCell ref="C6:C8"/>
    <mergeCell ref="C22:C24"/>
  </mergeCells>
  <printOptions horizontalCentered="1"/>
  <pageMargins left="0.51181102362204722" right="0.39370078740157483" top="0.39370078740157483" bottom="0.39370078740157483" header="0.31496062992125984" footer="0.31496062992125984"/>
  <pageSetup scale="66" orientation="portrait" r:id="rId1"/>
  <headerFooter>
    <oddFooter>&amp;C&amp;K00+000Página&amp;P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2025-04-02T15:38:38Z</dcterms:created>
  <dcterms:modified xsi:type="dcterms:W3CDTF">2025-04-02T15:38:46Z</dcterms:modified>
</cp:coreProperties>
</file>